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Vjov1ETQslhlWxe2mjhL5cdIpdWKFl0CHu7eWX75KQDnBP2SqZfASBVyJe/yPIa+7C8DlrD/FjlB9rGaos5eDA==" workbookSaltValue="rqCc11Dzgpoarszwo7jzw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<sst xmlns="http://schemas.openxmlformats.org/spreadsheetml/2006/main" count="231" uniqueCount="116">
  <si>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</si>
  <si>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</si>
  <si>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</si>
  <si>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</si>
  <si>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</si>
  <si>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</si>
  <si>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</si>
  <si>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</si>
  <si>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</si>
  <si>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</si>
  <si>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</si>
  <si>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</si>
  <si>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</si>
  <si>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</si>
  <si>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</si>
  <si>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</si>
  <si>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</si>
  <si>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</si>
  <si>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</si>
  <si>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</si>
  <si>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</si>
  <si>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</si>
  <si>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</si>
  <si>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</si>
  <si>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</si>
  <si>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</si>
  <si>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</si>
  <si>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</si>
  <si>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</si>
  <si>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</si>
  <si>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</si>
  <si>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</si>
  <si>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</si>
  <si>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</si>
  <si>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</si>
  <si>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</si>
  <si>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</si>
  <si>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</si>
  <si>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</si>
  <si>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</si>
  <si>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</si>
  <si>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</si>
  <si>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</si>
  <si>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</si>
  <si>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</si>
  <si>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</si>
  <si>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</si>
  <si>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</si>
  <si>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</si>
  <si>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</si>
  <si>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</si>
  <si>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</si>
  <si>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</si>
  <si>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</si>
  <si>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</si>
  <si>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</si>
  <si>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</si>
  <si>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</si>
  <si>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</si>
  <si>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</si>
  <si>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</si>
  <si>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</si>
  <si>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</si>
  <si>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</si>
  <si>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</si>
  <si>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</si>
  <si>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</si>
  <si>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</si>
  <si>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</si>
  <si>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</si>
  <si>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</si>
  <si>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</si>
  <si>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</si>
  <si>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</si>
  <si>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</si>
  <si>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</si>
  <si>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</si>
  <si>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</si>
  <si>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</si>
  <si>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</si>
  <si>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</si>
  <si>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</si>
  <si>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</si>
  <si>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</si>
  <si>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</si>
  <si>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</si>
  <si>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</si>
  <si>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</si>
  <si>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</si>
  <si>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</si>
  <si>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</si>
  <si>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</si>
  <si>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</si>
  <si>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</si>
  <si>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</si>
  <si>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</si>
  <si>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</si>
  <si>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</si>
  <si>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</si>
  <si>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</si>
  <si>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</si>
  <si>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</si>
  <si>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</si>
  <si>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</si>
  <si>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</si>
  <si>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</si>
  <si>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</si>
  <si>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</si>
  <si>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</si>
  <si>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</si>
  <si>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</si>
  <si>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</si>
  <si>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</si>
  <si>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値と比較し低くなっている。法定耐用年数に近い、もしくは超過した資産は見受けられない。現在、管渠について、カメラ調査や耐震化工事を定期的に実施し、適正な維持管理に努めている。また、ポンプ場や処理場については、設備更新工事を計画的に実施し、長寿命化に努めている。</t>
    <rPh sb="1" eb="3">
      <t>ユウケイ</t>
    </rPh>
    <rPh sb="3" eb="5">
      <t>コテイ</t>
    </rPh>
    <rPh sb="5" eb="7">
      <t>シサン</t>
    </rPh>
    <rPh sb="7" eb="9">
      <t>ゲンカ</t>
    </rPh>
    <rPh sb="9" eb="11">
      <t>ショウキャク</t>
    </rPh>
    <rPh sb="11" eb="12">
      <t>リツ</t>
    </rPh>
    <rPh sb="14" eb="21">
      <t>ルイジダンタイヘイキンチ</t>
    </rPh>
    <rPh sb="22" eb="24">
      <t>ヒカク</t>
    </rPh>
    <rPh sb="25" eb="26">
      <t>ヒク</t>
    </rPh>
    <rPh sb="33" eb="35">
      <t>ホウテイ</t>
    </rPh>
    <rPh sb="35" eb="39">
      <t>タイヨウネンスウ</t>
    </rPh>
    <rPh sb="40" eb="41">
      <t>チカ</t>
    </rPh>
    <rPh sb="47" eb="49">
      <t>チョウカ</t>
    </rPh>
    <rPh sb="51" eb="53">
      <t>シサン</t>
    </rPh>
    <rPh sb="54" eb="56">
      <t>ミウ</t>
    </rPh>
    <rPh sb="62" eb="64">
      <t>ゲンザイ</t>
    </rPh>
    <rPh sb="65" eb="67">
      <t>カンキョ</t>
    </rPh>
    <rPh sb="75" eb="77">
      <t>チョウサ</t>
    </rPh>
    <rPh sb="78" eb="81">
      <t>タイシンカ</t>
    </rPh>
    <rPh sb="81" eb="83">
      <t>コウジ</t>
    </rPh>
    <rPh sb="84" eb="87">
      <t>テイキテキ</t>
    </rPh>
    <rPh sb="88" eb="90">
      <t>ジッシ</t>
    </rPh>
    <rPh sb="92" eb="94">
      <t>テキセイ</t>
    </rPh>
    <rPh sb="95" eb="97">
      <t>イジ</t>
    </rPh>
    <rPh sb="97" eb="99">
      <t>カンリ</t>
    </rPh>
    <rPh sb="100" eb="101">
      <t>ツト</t>
    </rPh>
    <rPh sb="112" eb="113">
      <t>ジョウ</t>
    </rPh>
    <rPh sb="114" eb="117">
      <t>ショリジョウ</t>
    </rPh>
    <rPh sb="123" eb="125">
      <t>セツビ</t>
    </rPh>
    <rPh sb="125" eb="127">
      <t>コウシン</t>
    </rPh>
    <rPh sb="127" eb="129">
      <t>コウジ</t>
    </rPh>
    <rPh sb="130" eb="133">
      <t>ケイカクテキ</t>
    </rPh>
    <rPh sb="134" eb="136">
      <t>ジッシ</t>
    </rPh>
    <rPh sb="138" eb="139">
      <t>チョウ</t>
    </rPh>
    <rPh sb="139" eb="142">
      <t>ジュミョウカ</t>
    </rPh>
    <rPh sb="143" eb="144">
      <t>ツト</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</si>
  <si>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9">
      <t>コッコホジョキン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6">
      <t>ミンカン</t>
    </rPh>
    <rPh sb="136" eb="138">
      <t>イタク</t>
    </rPh>
    <rPh sb="140" eb="142">
      <t>アンカ</t>
    </rPh>
    <rPh sb="143" eb="145">
      <t>カンリ</t>
    </rPh>
    <rPh sb="146" eb="147">
      <t>サラ</t>
    </rPh>
    <rPh sb="148" eb="149">
      <t>オ</t>
    </rPh>
    <rPh sb="150" eb="151">
      <t>スス</t>
    </rPh>
    <rPh sb="153" eb="155">
      <t>シシュツ</t>
    </rPh>
    <rPh sb="156" eb="158">
      <t>サクゲン</t>
    </rPh>
    <phoneticPr fontId="4"/>
  </si>
  <si>
    <t>　経常収支比率、経費回収率は１００％を超え、単年度収支は黒字であり、累積欠損金は発生していない。また、施設利用率、水洗化率は、類似団体平均値と比較し良好である。一方、流動比率は１００％を下回り、企業債残高対事業規模比率、汚水処理原価は、類似団体平均値と比較し低くなっている。全体として、経営状況は類似団体と比較し悪くなっている。引き続き経営の健全化、効率化を図るため、今後も収入の増加、支出の削減を推し進める。</t>
    <rPh sb="1" eb="3">
      <t>ケイジョウ</t>
    </rPh>
    <rPh sb="3" eb="7">
      <t>シュウシヒリツ</t>
    </rPh>
    <rPh sb="8" eb="10">
      <t>ケイヒ</t>
    </rPh>
    <rPh sb="10" eb="13">
      <t>カイシュウリツ</t>
    </rPh>
    <rPh sb="19" eb="20">
      <t>コ</t>
    </rPh>
    <rPh sb="22" eb="25">
      <t>タンネンド</t>
    </rPh>
    <rPh sb="25" eb="27">
      <t>シュウシ</t>
    </rPh>
    <rPh sb="28" eb="30">
      <t>クロジ</t>
    </rPh>
    <rPh sb="51" eb="53">
      <t>シセツ</t>
    </rPh>
    <rPh sb="53" eb="55">
      <t>リヨウ</t>
    </rPh>
    <rPh sb="55" eb="56">
      <t>リツ</t>
    </rPh>
    <rPh sb="57" eb="60">
      <t>スイセンカ</t>
    </rPh>
    <rPh sb="60" eb="61">
      <t>リツ</t>
    </rPh>
    <rPh sb="63" eb="65">
      <t>ルイジ</t>
    </rPh>
    <rPh sb="65" eb="67">
      <t>ダンタイ</t>
    </rPh>
    <rPh sb="67" eb="70">
      <t>ヘイキンチ</t>
    </rPh>
    <rPh sb="71" eb="73">
      <t>ヒカク</t>
    </rPh>
    <rPh sb="74" eb="76">
      <t>リョウコウ</t>
    </rPh>
    <rPh sb="80" eb="82">
      <t>イッポウ</t>
    </rPh>
    <rPh sb="83" eb="85">
      <t>リュウドウ</t>
    </rPh>
    <rPh sb="85" eb="87">
      <t>ヒリツ</t>
    </rPh>
    <rPh sb="93" eb="95">
      <t>シタマワ</t>
    </rPh>
    <rPh sb="97" eb="102">
      <t>キギョウサイザンダカ</t>
    </rPh>
    <rPh sb="102" eb="103">
      <t>タイ</t>
    </rPh>
    <rPh sb="103" eb="107">
      <t>ジギョウキボ</t>
    </rPh>
    <rPh sb="107" eb="109">
      <t>ヒリツ</t>
    </rPh>
    <rPh sb="110" eb="112">
      <t>オスイ</t>
    </rPh>
    <rPh sb="112" eb="114">
      <t>ショリ</t>
    </rPh>
    <rPh sb="114" eb="116">
      <t>ゲンカ</t>
    </rPh>
    <rPh sb="118" eb="120">
      <t>ルイジ</t>
    </rPh>
    <rPh sb="120" eb="122">
      <t>ダンタイ</t>
    </rPh>
    <rPh sb="122" eb="125">
      <t>ヘイキンチ</t>
    </rPh>
    <rPh sb="126" eb="128">
      <t>ヒカク</t>
    </rPh>
    <rPh sb="129" eb="130">
      <t>ヒク</t>
    </rPh>
    <rPh sb="137" eb="139">
      <t>ゼンタイ</t>
    </rPh>
    <rPh sb="143" eb="145">
      <t>ケイエイ</t>
    </rPh>
    <rPh sb="145" eb="147">
      <t>ジョウキョウ</t>
    </rPh>
    <rPh sb="148" eb="150">
      <t>ルイジ</t>
    </rPh>
    <rPh sb="150" eb="152">
      <t>ダンタイ</t>
    </rPh>
    <rPh sb="153" eb="155">
      <t>ヒカク</t>
    </rPh>
    <rPh sb="156" eb="157">
      <t>ワル</t>
    </rPh>
    <rPh sb="164" eb="165">
      <t>ヒ</t>
    </rPh>
    <rPh sb="166" eb="167">
      <t>ツヅ</t>
    </rPh>
    <rPh sb="168" eb="170">
      <t>ケイエイ</t>
    </rPh>
    <rPh sb="171" eb="174">
      <t>ケンゼンカ</t>
    </rPh>
    <rPh sb="175" eb="178">
      <t>コウリツカ</t>
    </rPh>
    <rPh sb="179" eb="180">
      <t>ハカ</t>
    </rPh>
    <rPh sb="184" eb="186">
      <t>コンゴ</t>
    </rPh>
    <rPh sb="187" eb="189">
      <t>シュウニュウ</t>
    </rPh>
    <rPh sb="190" eb="192">
      <t>ゾウカ</t>
    </rPh>
    <rPh sb="193" eb="195">
      <t>シシュツ</t>
    </rPh>
    <rPh sb="196" eb="198">
      <t>サクゲン</t>
    </rPh>
    <rPh sb="199" eb="200">
      <t>オ</t>
    </rPh>
    <rPh sb="201" eb="20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</si>
</sst>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1.05</c:v>
                </c:pt>
                <c:pt idx="1">
                  <c:v>0</c:v>
                </c:pt>
                <c:pt idx="2">
                  <c:v>0</c:v>
                </c:pt>
                <c:pt idx="3">
                  <c:v>0</c:v>
                </c:pt>
                <c:pt idx="4">
                  <c:v>0</c:v>
                </c:pt>
              </c:numCache>
            </c:numRef>
          </c:val>
          <c:extLst>
            <c:ext xmlns:c16="http://schemas.microsoft.com/office/drawing/2014/chart" uri="{C3380CC4-5D6E-409C-BE32-E72D297353CC}">
              <c16:uniqueId val="{00000000-F46F-4491-9DA5-71E3CC9A71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F46F-4491-9DA5-71E3CC9A71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114.9</c:v>
                </c:pt>
                <c:pt idx="1">
                  <c:v>102.11</c:v>
                </c:pt>
                <c:pt idx="2">
                  <c:v>100.48</c:v>
                </c:pt>
                <c:pt idx="3">
                  <c:v>114.66</c:v>
                </c:pt>
                <c:pt idx="4">
                  <c:v>101.68</c:v>
                </c:pt>
              </c:numCache>
            </c:numRef>
          </c:val>
          <c:extLst>
            <c:ext xmlns:c16="http://schemas.microsoft.com/office/drawing/2014/chart" uri="{C3380CC4-5D6E-409C-BE32-E72D297353CC}">
              <c16:uniqueId val="{00000000-4FE9-4151-8FAA-D4963E6E96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c:ext xmlns:c16="http://schemas.microsoft.com/office/drawing/2014/chart" uri="{C3380CC4-5D6E-409C-BE32-E72D297353CC}">
              <c16:uniqueId val="{00000001-4FE9-4151-8FAA-D4963E6E96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41</c:v>
                </c:pt>
                <c:pt idx="1">
                  <c:v>7.11</c:v>
                </c:pt>
                <c:pt idx="2">
                  <c:v>10.45</c:v>
                </c:pt>
                <c:pt idx="3">
                  <c:v>13.98</c:v>
                </c:pt>
                <c:pt idx="4">
                  <c:v>17.05</c:v>
                </c:pt>
              </c:numCache>
            </c:numRef>
          </c:val>
          <c:extLst>
            <c:ext xmlns:c16="http://schemas.microsoft.com/office/drawing/2014/chart" uri="{C3380CC4-5D6E-409C-BE32-E72D297353CC}">
              <c16:uniqueId val="{00000000-C66C-4F8E-BDE5-0DF4E2DE88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C66C-4F8E-BDE5-0DF4E2DE88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04-42CB-AA29-EACADDF683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c:ext xmlns:c16="http://schemas.microsoft.com/office/drawing/2014/chart" uri="{C3380CC4-5D6E-409C-BE32-E72D297353CC}">
              <c16:uniqueId val="{00000001-3104-42CB-AA29-EACADDF683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1-4EDD-A4EA-32C060F61C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c:ext xmlns:c16="http://schemas.microsoft.com/office/drawing/2014/chart" uri="{C3380CC4-5D6E-409C-BE32-E72D297353CC}">
              <c16:uniqueId val="{00000001-CF91-4EDD-A4EA-32C060F61C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16.87</c:v>
                </c:pt>
                <c:pt idx="1">
                  <c:v>25.54</c:v>
                </c:pt>
                <c:pt idx="2">
                  <c:v>38.86</c:v>
                </c:pt>
                <c:pt idx="3">
                  <c:v>31.81</c:v>
                </c:pt>
                <c:pt idx="4">
                  <c:v>18.149999999999999</c:v>
                </c:pt>
              </c:numCache>
            </c:numRef>
          </c:val>
          <c:extLst>
            <c:ext xmlns:c16="http://schemas.microsoft.com/office/drawing/2014/chart" uri="{C3380CC4-5D6E-409C-BE32-E72D297353CC}">
              <c16:uniqueId val="{00000000-A18B-4D1C-AC5A-360DA6012B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c:ext xmlns:c16="http://schemas.microsoft.com/office/drawing/2014/chart" uri="{C3380CC4-5D6E-409C-BE32-E72D297353CC}">
              <c16:uniqueId val="{00000001-A18B-4D1C-AC5A-360DA6012B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875.03</c:v>
                </c:pt>
                <c:pt idx="1">
                  <c:v>746.23</c:v>
                </c:pt>
                <c:pt idx="2">
                  <c:v>734.51</c:v>
                </c:pt>
                <c:pt idx="3">
                  <c:v>712.46</c:v>
                </c:pt>
                <c:pt idx="4">
                  <c:v>741.28</c:v>
                </c:pt>
              </c:numCache>
            </c:numRef>
          </c:val>
          <c:extLst>
            <c:ext xmlns:c16="http://schemas.microsoft.com/office/drawing/2014/chart" uri="{C3380CC4-5D6E-409C-BE32-E72D297353CC}">
              <c16:uniqueId val="{00000000-97B0-457A-9024-8DFC1ADC45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97B0-457A-9024-8DFC1ADC45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111.36</c:v>
                </c:pt>
                <c:pt idx="1">
                  <c:v>101.6</c:v>
                </c:pt>
                <c:pt idx="2">
                  <c:v>100</c:v>
                </c:pt>
                <c:pt idx="3">
                  <c:v>100.05</c:v>
                </c:pt>
                <c:pt idx="4">
                  <c:v>104.01</c:v>
                </c:pt>
              </c:numCache>
            </c:numRef>
          </c:val>
          <c:extLst>
            <c:ext xmlns:c16="http://schemas.microsoft.com/office/drawing/2014/chart" uri="{C3380CC4-5D6E-409C-BE32-E72D297353CC}">
              <c16:uniqueId val="{00000000-5302-4DB1-B551-12E4F1C0DD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5302-4DB1-B551-12E4F1C0DD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145.62</c:v>
                </c:pt>
                <c:pt idx="1">
                  <c:v>159.32</c:v>
                </c:pt>
                <c:pt idx="2">
                  <c:v>161.86000000000001</c:v>
                </c:pt>
                <c:pt idx="3">
                  <c:v>165.23</c:v>
                </c:pt>
                <c:pt idx="4">
                  <c:v>157.93</c:v>
                </c:pt>
              </c:numCache>
            </c:numRef>
          </c:val>
          <c:extLst>
            <c:ext xmlns:c16="http://schemas.microsoft.com/office/drawing/2014/chart" uri="{C3380CC4-5D6E-409C-BE32-E72D297353CC}">
              <c16:uniqueId val="{00000000-C291-4632-AF67-E15AEFF956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C291-4632-AF67-E15AEFF956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72.02</c:v>
                </c:pt>
                <c:pt idx="1">
                  <c:v>73.22</c:v>
                </c:pt>
                <c:pt idx="2">
                  <c:v>74.959999999999994</c:v>
                </c:pt>
                <c:pt idx="3">
                  <c:v>73.8</c:v>
                </c:pt>
                <c:pt idx="4">
                  <c:v>71.91</c:v>
                </c:pt>
              </c:numCache>
            </c:numRef>
          </c:val>
          <c:extLst>
            <c:ext xmlns:c16="http://schemas.microsoft.com/office/drawing/2014/chart" uri="{C3380CC4-5D6E-409C-BE32-E72D297353CC}">
              <c16:uniqueId val="{00000000-9580-4CA3-8864-4C92FF9932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9580-4CA3-8864-4C92FF9932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90.09</c:v>
                </c:pt>
                <c:pt idx="1">
                  <c:v>90.97</c:v>
                </c:pt>
                <c:pt idx="2">
                  <c:v>91.57</c:v>
                </c:pt>
                <c:pt idx="3">
                  <c:v>92.26</c:v>
                </c:pt>
                <c:pt idx="4">
                  <c:v>92.93</c:v>
                </c:pt>
              </c:numCache>
            </c:numRef>
          </c:val>
          <c:extLst>
            <c:ext xmlns:c16="http://schemas.microsoft.com/office/drawing/2014/chart" uri="{C3380CC4-5D6E-409C-BE32-E72D297353CC}">
              <c16:uniqueId val="{00000000-FBEF-4BA0-A1E9-42DFD8DE26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FBEF-4BA0-A1E9-42DFD8DE26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津幡町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37600</v>
      </c>
      <c r="AM8" s="69"/>
      <c r="AN8" s="69"/>
      <c r="AO8" s="69"/>
      <c r="AP8" s="69"/>
      <c r="AQ8" s="69"/>
      <c r="AR8" s="69"/>
      <c r="AS8" s="69"/>
      <c r="AT8" s="68">
        <f>データ!T6</f>
        <v>110.59</v>
      </c>
      <c r="AU8" s="68"/>
      <c r="AV8" s="68"/>
      <c r="AW8" s="68"/>
      <c r="AX8" s="68"/>
      <c r="AY8" s="68"/>
      <c r="AZ8" s="68"/>
      <c r="BA8" s="68"/>
      <c r="BB8" s="68">
        <f>データ!U6</f>
        <v>339.99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47.12</v>
      </c>
      <c r="J10" s="68"/>
      <c r="K10" s="68"/>
      <c r="L10" s="68"/>
      <c r="M10" s="68"/>
      <c r="N10" s="68"/>
      <c r="O10" s="68"/>
      <c r="P10" s="68">
        <f>データ!P6</f>
        <v>90.35</v>
      </c>
      <c r="Q10" s="68"/>
      <c r="R10" s="68"/>
      <c r="S10" s="68"/>
      <c r="T10" s="68"/>
      <c r="U10" s="68"/>
      <c r="V10" s="68"/>
      <c r="W10" s="68">
        <f>データ!Q6</f>
        <v>88.82</v>
      </c>
      <c r="X10" s="68"/>
      <c r="Y10" s="68"/>
      <c r="Z10" s="68"/>
      <c r="AA10" s="68"/>
      <c r="AB10" s="68"/>
      <c r="AC10" s="68"/>
      <c r="AD10" s="69">
        <f>データ!R6</f>
        <v>3520</v>
      </c>
      <c r="AE10" s="69"/>
      <c r="AF10" s="69"/>
      <c r="AG10" s="69"/>
      <c r="AH10" s="69"/>
      <c r="AI10" s="69"/>
      <c r="AJ10" s="69"/>
      <c r="AK10" s="2"/>
      <c r="AL10" s="69">
        <f>データ!V6</f>
        <v>33896</v>
      </c>
      <c r="AM10" s="69"/>
      <c r="AN10" s="69"/>
      <c r="AO10" s="69"/>
      <c r="AP10" s="69"/>
      <c r="AQ10" s="69"/>
      <c r="AR10" s="69"/>
      <c r="AS10" s="69"/>
      <c r="AT10" s="68">
        <f>データ!W6</f>
        <v>8.56</v>
      </c>
      <c r="AU10" s="68"/>
      <c r="AV10" s="68"/>
      <c r="AW10" s="68"/>
      <c r="AX10" s="68"/>
      <c r="AY10" s="68"/>
      <c r="AZ10" s="68"/>
      <c r="BA10" s="68"/>
      <c r="BB10" s="68">
        <f>データ!X6</f>
        <v>3959.81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706J08zGDB4GyhmbsNS0bok0VHmLrBPw4F2tcIof4pyFbxypMvO5qO77CqEreDPs4NR+8zIftkm3MIgfcM7M7g==" saltValue="+0xrHO4/gtaP914Mb1BG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173614</v>
      </c>
      <c r="D6" s="33">
        <f t="shared" si="3"/>
        <v>46</v>
      </c>
      <c r="E6" s="33">
        <f t="shared" si="3"/>
        <v>17</v>
      </c>
      <c r="F6" s="33">
        <f t="shared" si="3"/>
        <v>1</v>
      </c>
      <c r="G6" s="33">
        <f t="shared" si="3"/>
        <v>0</v>
      </c>
      <c r="H6" s="33" t="str">
        <f t="shared" si="3"/>
        <v>石川県　津幡町</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47.12</v>
      </c>
      <c r="P6" s="34">
        <f t="shared" si="3"/>
        <v>90.35</v>
      </c>
      <c r="Q6" s="34">
        <f t="shared" si="3"/>
        <v>88.82</v>
      </c>
      <c r="R6" s="34">
        <f t="shared" si="3"/>
        <v>3520</v>
      </c>
      <c r="S6" s="34">
        <f t="shared" si="3"/>
        <v>37600</v>
      </c>
      <c r="T6" s="34">
        <f t="shared" si="3"/>
        <v>110.59</v>
      </c>
      <c r="U6" s="34">
        <f t="shared" si="3"/>
        <v>339.99</v>
      </c>
      <c r="V6" s="34">
        <f t="shared" si="3"/>
        <v>33896</v>
      </c>
      <c r="W6" s="34">
        <f t="shared" si="3"/>
        <v>8.56</v>
      </c>
      <c r="X6" s="34">
        <f t="shared" si="3"/>
        <v>3959.81</v>
      </c>
      <c r="Y6" s="35">
        <f>IF(Y7="",NA(),Y7)</f>
        <v>114.9</v>
      </c>
      <c r="Z6" s="35">
        <f t="shared" ref="Z6:AH6" si="4">IF(Z7="",NA(),Z7)</f>
        <v>102.11</v>
      </c>
      <c r="AA6" s="35">
        <f t="shared" si="4"/>
        <v>100.48</v>
      </c>
      <c r="AB6" s="35">
        <f t="shared" si="4"/>
        <v>114.66</v>
      </c>
      <c r="AC6" s="35">
        <f t="shared" si="4"/>
        <v>101.68</v>
      </c>
      <c r="AD6" s="35">
        <f t="shared" si="4"/>
        <v>107.4</v>
      </c>
      <c r="AE6" s="35">
        <f t="shared" si="4"/>
        <v>105.73</v>
      </c>
      <c r="AF6" s="35">
        <f t="shared" si="4"/>
        <v>108.38</v>
      </c>
      <c r="AG6" s="35">
        <f t="shared" si="4"/>
        <v>108.43</v>
      </c>
      <c r="AH6" s="35">
        <f t="shared" si="4"/>
        <v>107.15</v>
      </c>
      <c r="AI6" s="34" t="str">
        <f>IF(AI7="","",IF(AI7="-","【-】","【"&amp;SUBSTITUTE(TEXT(AI7,"#,##0.00"),"-","△")&amp;"】"))</f>
        <v>【108.07】</v>
      </c>
      <c r="AJ6" s="34">
        <f>IF(AJ7="",NA(),AJ7)</f>
        <v>0</v>
      </c>
      <c r="AK6" s="34">
        <f t="shared" ref="AK6:AS6" si="5">IF(AK7="",NA(),AK7)</f>
        <v>0</v>
      </c>
      <c r="AL6" s="34">
        <f t="shared" si="5"/>
        <v>0</v>
      </c>
      <c r="AM6" s="34">
        <f t="shared" si="5"/>
        <v>0</v>
      </c>
      <c r="AN6" s="34">
        <f t="shared" si="5"/>
        <v>0</v>
      </c>
      <c r="AO6" s="35">
        <f t="shared" si="5"/>
        <v>18.920000000000002</v>
      </c>
      <c r="AP6" s="35">
        <f t="shared" si="5"/>
        <v>14.68</v>
      </c>
      <c r="AQ6" s="35">
        <f t="shared" si="5"/>
        <v>12.78</v>
      </c>
      <c r="AR6" s="35">
        <f t="shared" si="5"/>
        <v>12.89</v>
      </c>
      <c r="AS6" s="35">
        <f t="shared" si="5"/>
        <v>15.68</v>
      </c>
      <c r="AT6" s="34" t="str">
        <f>IF(AT7="","",IF(AT7="-","【-】","【"&amp;SUBSTITUTE(TEXT(AT7,"#,##0.00"),"-","△")&amp;"】"))</f>
        <v>【3.09】</v>
      </c>
      <c r="AU6" s="35">
        <f>IF(AU7="",NA(),AU7)</f>
        <v>16.87</v>
      </c>
      <c r="AV6" s="35">
        <f t="shared" ref="AV6:BD6" si="6">IF(AV7="",NA(),AV7)</f>
        <v>25.54</v>
      </c>
      <c r="AW6" s="35">
        <f t="shared" si="6"/>
        <v>38.86</v>
      </c>
      <c r="AX6" s="35">
        <f t="shared" si="6"/>
        <v>31.81</v>
      </c>
      <c r="AY6" s="35">
        <f t="shared" si="6"/>
        <v>18.149999999999999</v>
      </c>
      <c r="AZ6" s="35">
        <f t="shared" si="6"/>
        <v>57.35</v>
      </c>
      <c r="BA6" s="35">
        <f t="shared" si="6"/>
        <v>50.78</v>
      </c>
      <c r="BB6" s="35">
        <f t="shared" si="6"/>
        <v>57.48</v>
      </c>
      <c r="BC6" s="35">
        <f t="shared" si="6"/>
        <v>54.32</v>
      </c>
      <c r="BD6" s="35">
        <f t="shared" si="6"/>
        <v>46.82</v>
      </c>
      <c r="BE6" s="34" t="str">
        <f>IF(BE7="","",IF(BE7="-","【-】","【"&amp;SUBSTITUTE(TEXT(BE7,"#,##0.00"),"-","△")&amp;"】"))</f>
        <v>【69.54】</v>
      </c>
      <c r="BF6" s="35">
        <f>IF(BF7="",NA(),BF7)</f>
        <v>875.03</v>
      </c>
      <c r="BG6" s="35">
        <f t="shared" ref="BG6:BO6" si="7">IF(BG7="",NA(),BG7)</f>
        <v>746.23</v>
      </c>
      <c r="BH6" s="35">
        <f t="shared" si="7"/>
        <v>734.51</v>
      </c>
      <c r="BI6" s="35">
        <f t="shared" si="7"/>
        <v>712.46</v>
      </c>
      <c r="BJ6" s="35">
        <f t="shared" si="7"/>
        <v>741.28</v>
      </c>
      <c r="BK6" s="35">
        <f t="shared" si="7"/>
        <v>1031.56</v>
      </c>
      <c r="BL6" s="35">
        <f t="shared" si="7"/>
        <v>1053.93</v>
      </c>
      <c r="BM6" s="35">
        <f t="shared" si="7"/>
        <v>1046.25</v>
      </c>
      <c r="BN6" s="35">
        <f t="shared" si="7"/>
        <v>1000.94</v>
      </c>
      <c r="BO6" s="35">
        <f t="shared" si="7"/>
        <v>1028.05</v>
      </c>
      <c r="BP6" s="34" t="str">
        <f>IF(BP7="","",IF(BP7="-","【-】","【"&amp;SUBSTITUTE(TEXT(BP7,"#,##0.00"),"-","△")&amp;"】"))</f>
        <v>【682.51】</v>
      </c>
      <c r="BQ6" s="35">
        <f>IF(BQ7="",NA(),BQ7)</f>
        <v>111.36</v>
      </c>
      <c r="BR6" s="35">
        <f t="shared" ref="BR6:BZ6" si="8">IF(BR7="",NA(),BR7)</f>
        <v>101.6</v>
      </c>
      <c r="BS6" s="35">
        <f t="shared" si="8"/>
        <v>100</v>
      </c>
      <c r="BT6" s="35">
        <f t="shared" si="8"/>
        <v>100.05</v>
      </c>
      <c r="BU6" s="35">
        <f t="shared" si="8"/>
        <v>104.01</v>
      </c>
      <c r="BV6" s="35">
        <f t="shared" si="8"/>
        <v>84.32</v>
      </c>
      <c r="BW6" s="35">
        <f t="shared" si="8"/>
        <v>85.23</v>
      </c>
      <c r="BX6" s="35">
        <f t="shared" si="8"/>
        <v>88.37</v>
      </c>
      <c r="BY6" s="35">
        <f t="shared" si="8"/>
        <v>93.77</v>
      </c>
      <c r="BZ6" s="35">
        <f t="shared" si="8"/>
        <v>94.73</v>
      </c>
      <c r="CA6" s="34" t="str">
        <f>IF(CA7="","",IF(CA7="-","【-】","【"&amp;SUBSTITUTE(TEXT(CA7,"#,##0.00"),"-","△")&amp;"】"))</f>
        <v>【100.34】</v>
      </c>
      <c r="CB6" s="35">
        <f>IF(CB7="",NA(),CB7)</f>
        <v>145.62</v>
      </c>
      <c r="CC6" s="35">
        <f t="shared" ref="CC6:CK6" si="9">IF(CC7="",NA(),CC7)</f>
        <v>159.32</v>
      </c>
      <c r="CD6" s="35">
        <f t="shared" si="9"/>
        <v>161.86000000000001</v>
      </c>
      <c r="CE6" s="35">
        <f t="shared" si="9"/>
        <v>165.23</v>
      </c>
      <c r="CF6" s="35">
        <f t="shared" si="9"/>
        <v>157.93</v>
      </c>
      <c r="CG6" s="35">
        <f t="shared" si="9"/>
        <v>188.12</v>
      </c>
      <c r="CH6" s="35">
        <f t="shared" si="9"/>
        <v>185.7</v>
      </c>
      <c r="CI6" s="35">
        <f t="shared" si="9"/>
        <v>178.11</v>
      </c>
      <c r="CJ6" s="35">
        <f t="shared" si="9"/>
        <v>165.57</v>
      </c>
      <c r="CK6" s="35">
        <f t="shared" si="9"/>
        <v>160.91</v>
      </c>
      <c r="CL6" s="34" t="str">
        <f>IF(CL7="","",IF(CL7="-","【-】","【"&amp;SUBSTITUTE(TEXT(CL7,"#,##0.00"),"-","△")&amp;"】"))</f>
        <v>【136.15】</v>
      </c>
      <c r="CM6" s="35">
        <f>IF(CM7="",NA(),CM7)</f>
        <v>72.02</v>
      </c>
      <c r="CN6" s="35">
        <f t="shared" ref="CN6:CV6" si="10">IF(CN7="",NA(),CN7)</f>
        <v>73.22</v>
      </c>
      <c r="CO6" s="35">
        <f t="shared" si="10"/>
        <v>74.959999999999994</v>
      </c>
      <c r="CP6" s="35">
        <f t="shared" si="10"/>
        <v>73.8</v>
      </c>
      <c r="CQ6" s="35">
        <f t="shared" si="10"/>
        <v>71.91</v>
      </c>
      <c r="CR6" s="35">
        <f t="shared" si="10"/>
        <v>60</v>
      </c>
      <c r="CS6" s="35">
        <f t="shared" si="10"/>
        <v>61.03</v>
      </c>
      <c r="CT6" s="35">
        <f t="shared" si="10"/>
        <v>59.55</v>
      </c>
      <c r="CU6" s="35">
        <f t="shared" si="10"/>
        <v>59.19</v>
      </c>
      <c r="CV6" s="35">
        <f t="shared" si="10"/>
        <v>61.4</v>
      </c>
      <c r="CW6" s="34" t="str">
        <f>IF(CW7="","",IF(CW7="-","【-】","【"&amp;SUBSTITUTE(TEXT(CW7,"#,##0.00"),"-","△")&amp;"】"))</f>
        <v>【59.64】</v>
      </c>
      <c r="CX6" s="35">
        <f>IF(CX7="",NA(),CX7)</f>
        <v>90.09</v>
      </c>
      <c r="CY6" s="35">
        <f t="shared" ref="CY6:DG6" si="11">IF(CY7="",NA(),CY7)</f>
        <v>90.97</v>
      </c>
      <c r="CZ6" s="35">
        <f t="shared" si="11"/>
        <v>91.57</v>
      </c>
      <c r="DA6" s="35">
        <f t="shared" si="11"/>
        <v>92.26</v>
      </c>
      <c r="DB6" s="35">
        <f t="shared" si="11"/>
        <v>92.93</v>
      </c>
      <c r="DC6" s="35">
        <f t="shared" si="11"/>
        <v>86.78</v>
      </c>
      <c r="DD6" s="35">
        <f t="shared" si="11"/>
        <v>86.83</v>
      </c>
      <c r="DE6" s="35">
        <f t="shared" si="11"/>
        <v>87.14</v>
      </c>
      <c r="DF6" s="35">
        <f t="shared" si="11"/>
        <v>86.66</v>
      </c>
      <c r="DG6" s="35">
        <f t="shared" si="11"/>
        <v>86.28</v>
      </c>
      <c r="DH6" s="34" t="str">
        <f>IF(DH7="","",IF(DH7="-","【-】","【"&amp;SUBSTITUTE(TEXT(DH7,"#,##0.00"),"-","△")&amp;"】"))</f>
        <v>【95.35】</v>
      </c>
      <c r="DI6" s="35">
        <f>IF(DI7="",NA(),DI7)</f>
        <v>41</v>
      </c>
      <c r="DJ6" s="35">
        <f t="shared" ref="DJ6:DR6" si="12">IF(DJ7="",NA(),DJ7)</f>
        <v>7.11</v>
      </c>
      <c r="DK6" s="35">
        <f t="shared" si="12"/>
        <v>10.45</v>
      </c>
      <c r="DL6" s="35">
        <f t="shared" si="12"/>
        <v>13.98</v>
      </c>
      <c r="DM6" s="35">
        <f t="shared" si="12"/>
        <v>17.05</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5">
        <f>IF(EE7="",NA(),EE7)</f>
        <v>1.05</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173614</v>
      </c>
      <c r="D7" s="37">
        <v>46</v>
      </c>
      <c r="E7" s="37">
        <v>17</v>
      </c>
      <c r="F7" s="37">
        <v>1</v>
      </c>
      <c r="G7" s="37">
        <v>0</v>
      </c>
      <c r="H7" s="37" t="s">
        <v>96</v>
      </c>
      <c r="I7" s="37" t="s">
        <v>97</v>
      </c>
      <c r="J7" s="37" t="s">
        <v>98</v>
      </c>
      <c r="K7" s="37" t="s">
        <v>99</v>
      </c>
      <c r="L7" s="37" t="s">
        <v>100</v>
      </c>
      <c r="M7" s="37" t="s">
        <v>101</v>
      </c>
      <c r="N7" s="38" t="s">
        <v>102</v>
      </c>
      <c r="O7" s="38">
        <v>47.12</v>
      </c>
      <c r="P7" s="38">
        <v>90.35</v>
      </c>
      <c r="Q7" s="38">
        <v>88.82</v>
      </c>
      <c r="R7" s="38">
        <v>3520</v>
      </c>
      <c r="S7" s="38">
        <v>37600</v>
      </c>
      <c r="T7" s="38">
        <v>110.59</v>
      </c>
      <c r="U7" s="38">
        <v>339.99</v>
      </c>
      <c r="V7" s="38">
        <v>33896</v>
      </c>
      <c r="W7" s="38">
        <v>8.56</v>
      </c>
      <c r="X7" s="38">
        <v>3959.81</v>
      </c>
      <c r="Y7" s="38">
        <v>114.9</v>
      </c>
      <c r="Z7" s="38">
        <v>102.11</v>
      </c>
      <c r="AA7" s="38">
        <v>100.48</v>
      </c>
      <c r="AB7" s="38">
        <v>114.66</v>
      </c>
      <c r="AC7" s="38">
        <v>101.68</v>
      </c>
      <c r="AD7" s="38">
        <v>107.4</v>
      </c>
      <c r="AE7" s="38">
        <v>105.73</v>
      </c>
      <c r="AF7" s="38">
        <v>108.38</v>
      </c>
      <c r="AG7" s="38">
        <v>108.43</v>
      </c>
      <c r="AH7" s="38">
        <v>107.15</v>
      </c>
      <c r="AI7" s="38">
        <v>108.07</v>
      </c>
      <c r="AJ7" s="38">
        <v>0</v>
      </c>
      <c r="AK7" s="38">
        <v>0</v>
      </c>
      <c r="AL7" s="38">
        <v>0</v>
      </c>
      <c r="AM7" s="38">
        <v>0</v>
      </c>
      <c r="AN7" s="38">
        <v>0</v>
      </c>
      <c r="AO7" s="38">
        <v>18.920000000000002</v>
      </c>
      <c r="AP7" s="38">
        <v>14.68</v>
      </c>
      <c r="AQ7" s="38">
        <v>12.78</v>
      </c>
      <c r="AR7" s="38">
        <v>12.89</v>
      </c>
      <c r="AS7" s="38">
        <v>15.68</v>
      </c>
      <c r="AT7" s="38">
        <v>3.09</v>
      </c>
      <c r="AU7" s="38">
        <v>16.87</v>
      </c>
      <c r="AV7" s="38">
        <v>25.54</v>
      </c>
      <c r="AW7" s="38">
        <v>38.86</v>
      </c>
      <c r="AX7" s="38">
        <v>31.81</v>
      </c>
      <c r="AY7" s="38">
        <v>18.149999999999999</v>
      </c>
      <c r="AZ7" s="38">
        <v>57.35</v>
      </c>
      <c r="BA7" s="38">
        <v>50.78</v>
      </c>
      <c r="BB7" s="38">
        <v>57.48</v>
      </c>
      <c r="BC7" s="38">
        <v>54.32</v>
      </c>
      <c r="BD7" s="38">
        <v>46.82</v>
      </c>
      <c r="BE7" s="38">
        <v>69.540000000000006</v>
      </c>
      <c r="BF7" s="38">
        <v>875.03</v>
      </c>
      <c r="BG7" s="38">
        <v>746.23</v>
      </c>
      <c r="BH7" s="38">
        <v>734.51</v>
      </c>
      <c r="BI7" s="38">
        <v>712.46</v>
      </c>
      <c r="BJ7" s="38">
        <v>741.28</v>
      </c>
      <c r="BK7" s="38">
        <v>1031.56</v>
      </c>
      <c r="BL7" s="38">
        <v>1053.93</v>
      </c>
      <c r="BM7" s="38">
        <v>1046.25</v>
      </c>
      <c r="BN7" s="38">
        <v>1000.94</v>
      </c>
      <c r="BO7" s="38">
        <v>1028.05</v>
      </c>
      <c r="BP7" s="38">
        <v>682.51</v>
      </c>
      <c r="BQ7" s="38">
        <v>111.36</v>
      </c>
      <c r="BR7" s="38">
        <v>101.6</v>
      </c>
      <c r="BS7" s="38">
        <v>100</v>
      </c>
      <c r="BT7" s="38">
        <v>100.05</v>
      </c>
      <c r="BU7" s="38">
        <v>104.01</v>
      </c>
      <c r="BV7" s="38">
        <v>84.32</v>
      </c>
      <c r="BW7" s="38">
        <v>85.23</v>
      </c>
      <c r="BX7" s="38">
        <v>88.37</v>
      </c>
      <c r="BY7" s="38">
        <v>93.77</v>
      </c>
      <c r="BZ7" s="38">
        <v>94.73</v>
      </c>
      <c r="CA7" s="38">
        <v>100.34</v>
      </c>
      <c r="CB7" s="38">
        <v>145.62</v>
      </c>
      <c r="CC7" s="38">
        <v>159.32</v>
      </c>
      <c r="CD7" s="38">
        <v>161.86000000000001</v>
      </c>
      <c r="CE7" s="38">
        <v>165.23</v>
      </c>
      <c r="CF7" s="38">
        <v>157.93</v>
      </c>
      <c r="CG7" s="38">
        <v>188.12</v>
      </c>
      <c r="CH7" s="38">
        <v>185.7</v>
      </c>
      <c r="CI7" s="38">
        <v>178.11</v>
      </c>
      <c r="CJ7" s="38">
        <v>165.57</v>
      </c>
      <c r="CK7" s="38">
        <v>160.91</v>
      </c>
      <c r="CL7" s="38">
        <v>136.15</v>
      </c>
      <c r="CM7" s="38">
        <v>72.02</v>
      </c>
      <c r="CN7" s="38">
        <v>73.22</v>
      </c>
      <c r="CO7" s="38">
        <v>74.959999999999994</v>
      </c>
      <c r="CP7" s="38">
        <v>73.8</v>
      </c>
      <c r="CQ7" s="38">
        <v>71.91</v>
      </c>
      <c r="CR7" s="38">
        <v>60</v>
      </c>
      <c r="CS7" s="38">
        <v>61.03</v>
      </c>
      <c r="CT7" s="38">
        <v>59.55</v>
      </c>
      <c r="CU7" s="38">
        <v>59.19</v>
      </c>
      <c r="CV7" s="38">
        <v>61.4</v>
      </c>
      <c r="CW7" s="38">
        <v>59.64</v>
      </c>
      <c r="CX7" s="38">
        <v>90.09</v>
      </c>
      <c r="CY7" s="38">
        <v>90.97</v>
      </c>
      <c r="CZ7" s="38">
        <v>91.57</v>
      </c>
      <c r="DA7" s="38">
        <v>92.26</v>
      </c>
      <c r="DB7" s="38">
        <v>92.93</v>
      </c>
      <c r="DC7" s="38">
        <v>86.78</v>
      </c>
      <c r="DD7" s="38">
        <v>86.83</v>
      </c>
      <c r="DE7" s="38">
        <v>87.14</v>
      </c>
      <c r="DF7" s="38">
        <v>86.66</v>
      </c>
      <c r="DG7" s="38">
        <v>86.28</v>
      </c>
      <c r="DH7" s="38">
        <v>95.35</v>
      </c>
      <c r="DI7" s="38">
        <v>41</v>
      </c>
      <c r="DJ7" s="38">
        <v>7.11</v>
      </c>
      <c r="DK7" s="38">
        <v>10.45</v>
      </c>
      <c r="DL7" s="38">
        <v>13.98</v>
      </c>
      <c r="DM7" s="38">
        <v>17.05</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1.05</v>
      </c>
      <c r="EF7" s="38">
        <v>0</v>
      </c>
      <c r="EG7" s="38">
        <v>0</v>
      </c>
      <c r="EH7" s="38">
        <v>0</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2020-12-04T02:26:27Z</dcterms:created>
  <dcterms:modified xsi:type="dcterms:W3CDTF">2021-02-03T02:53:04Z</dcterms:modified>
  <cp:category/>
</cp:coreProperties>
</file>