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8かほく市\"/>
    </mc:Choice>
  </mc:AlternateContent>
  <workbookProtection workbookAlgorithmName="SHA-512" workbookHashValue="L7fyi6/bmKFAhnsoqs+LTDBYEKp7Gmfd2YF5Kd7Jb4tSy+zjLPn5JfbjpO7hAMbCU/PG2reYogIkhR3pNuv9qA==" workbookSaltValue="+FolLNMdqHsqTe9Z08Wf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<sst xmlns="http://schemas.openxmlformats.org/spreadsheetml/2006/main" count="231" uniqueCount="117">
  <si>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</si>
  <si>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</si>
  <si>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</si>
  <si>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</si>
  <si>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</si>
  <si>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</si>
  <si>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</si>
  <si>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</si>
  <si>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</si>
  <si>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</si>
  <si>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</si>
  <si>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</si>
  <si>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</si>
  <si>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</si>
  <si>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</si>
  <si>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</si>
  <si>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</si>
  <si>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</si>
  <si>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</si>
  <si>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</si>
  <si>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</si>
  <si>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</si>
  <si>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</si>
  <si>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</si>
  <si>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</si>
  <si>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</si>
  <si>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</si>
  <si>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</si>
  <si>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</si>
  <si>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</si>
  <si>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</si>
  <si>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</si>
  <si>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</si>
  <si>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</si>
  <si>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</si>
  <si>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</si>
  <si>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</si>
  <si>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</si>
  <si>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</si>
  <si>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</si>
  <si>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</si>
  <si>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</si>
  <si>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</si>
  <si>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</si>
  <si>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</si>
  <si>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</si>
  <si>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</si>
  <si>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</si>
  <si>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</si>
  <si>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</si>
  <si>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</si>
  <si>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</si>
  <si>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</si>
  <si>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</si>
  <si>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</si>
  <si>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</si>
  <si>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</si>
  <si>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</si>
  <si>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</si>
  <si>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</si>
  <si>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</si>
  <si>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</si>
  <si>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</si>
  <si>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</si>
  <si>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</si>
  <si>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</si>
  <si>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</si>
  <si>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</si>
  <si>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</si>
  <si>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</si>
  <si>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</si>
  <si>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</si>
  <si>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</si>
  <si>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</si>
  <si>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</si>
  <si>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</si>
  <si>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</si>
  <si>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</si>
  <si>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</si>
  <si>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</si>
  <si>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</si>
  <si>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</si>
  <si>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</si>
  <si>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</si>
  <si>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</si>
  <si>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</si>
  <si>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</si>
  <si>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</si>
  <si>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</si>
  <si>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</si>
  <si>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</si>
  <si>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</si>
  <si>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</si>
  <si>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</si>
  <si>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</si>
  <si>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</si>
  <si>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</si>
  <si>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</si>
  <si>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</si>
  <si>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</si>
  <si>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</si>
  <si>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</si>
  <si>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</si>
  <si>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</si>
  <si>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</si>
  <si>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</si>
  <si>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</si>
  <si>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</si>
  <si>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</si>
  <si>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</si>
  <si>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</si>
  <si>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</si>
  <si>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</si>
  <si>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</si>
  <si>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ついては黒字を示す100％以上となっているが、営業収支については赤字であり、これまでの設備投資により企業債残高が大きいため経営状況は厳しく、使用料以外の収入に依存している状況である。経費回収率も低く、施設に対し需要家数が少ないことが原因である。今後は施設の統廃合を進め、より一層の経営改善を行う。
　事業実施の際は、補助金などの財源確保に努めているが、不足分については一般会計からの繰入金により経営安定を図っている状況である。</t>
    <rPh sb="51" eb="53">
      <t>セツビ</t>
    </rPh>
    <rPh sb="53" eb="55">
      <t>トウシ</t>
    </rPh>
    <rPh sb="64" eb="65">
      <t>オオ</t>
    </rPh>
    <rPh sb="105" eb="106">
      <t>ヒク</t>
    </rPh>
    <rPh sb="108" eb="110">
      <t>シセツ</t>
    </rPh>
    <rPh sb="111" eb="112">
      <t>タイ</t>
    </rPh>
    <rPh sb="113" eb="116">
      <t>ジュヨウカ</t>
    </rPh>
    <rPh sb="116" eb="117">
      <t>スウ</t>
    </rPh>
    <rPh sb="118" eb="119">
      <t>スク</t>
    </rPh>
    <rPh sb="124" eb="126">
      <t>ゲンイン</t>
    </rPh>
    <rPh sb="130" eb="132">
      <t>コンゴ</t>
    </rPh>
    <rPh sb="133" eb="135">
      <t>シセツ</t>
    </rPh>
    <rPh sb="136" eb="139">
      <t>トウハイゴウ</t>
    </rPh>
    <rPh sb="140" eb="141">
      <t>スス</t>
    </rPh>
    <rPh sb="145" eb="147">
      <t>イッソウ</t>
    </rPh>
    <rPh sb="148" eb="150">
      <t>ケイエイ</t>
    </rPh>
    <rPh sb="150" eb="152">
      <t>カイゼン</t>
    </rPh>
    <rPh sb="153" eb="154">
      <t>オコナ</t>
    </rPh>
    <rPh sb="184" eb="187">
      <t>フソクブン</t>
    </rPh>
    <rPh sb="192" eb="194">
      <t>イッパン</t>
    </rPh>
    <rPh sb="194" eb="196">
      <t>カイケイ</t>
    </rPh>
    <rPh sb="199" eb="201">
      <t>クリイレ</t>
    </rPh>
    <rPh sb="201" eb="202">
      <t>キン</t>
    </rPh>
    <phoneticPr fontId="4"/>
  </si>
  <si>
    <t>　管渠については現在のところ耐用年数を超過したものはないが、今後もカメラ調査による診断などを行い適正管理を行っていく予定である。また、施設については、年次計画に基づき施設の統廃合を主とした工事を優先して実施している。
　なお、工事については国庫補助金等の財源確保に努めている。</t>
    <rPh sb="1" eb="3">
      <t>カンキョ</t>
    </rPh>
    <rPh sb="30" eb="32">
      <t>コンゴ</t>
    </rPh>
    <rPh sb="58" eb="60">
      <t>ヨテイ</t>
    </rPh>
    <rPh sb="67" eb="69">
      <t>シセツ</t>
    </rPh>
    <rPh sb="75" eb="77">
      <t>ネンジ</t>
    </rPh>
    <rPh sb="77" eb="79">
      <t>ケイカク</t>
    </rPh>
    <rPh sb="83" eb="85">
      <t>シセツ</t>
    </rPh>
    <rPh sb="86" eb="89">
      <t>トウハイゴウ</t>
    </rPh>
    <rPh sb="90" eb="91">
      <t>シュ</t>
    </rPh>
    <rPh sb="97" eb="99">
      <t>ユウセン</t>
    </rPh>
    <rPh sb="125" eb="126">
      <t>トウ</t>
    </rPh>
    <phoneticPr fontId="4"/>
  </si>
  <si>
    <t>　企業債償還金についてはピークを過ぎているため、企業債残高については徐々に減少していくと思われる。
　今後は、施設の統廃合や老朽化対策などを検討し、経費回収率向上のために使用料改定も視野に入れながら、より一層の経営改善に努めたい。</t>
    <rPh sb="6" eb="7">
      <t>キン</t>
    </rPh>
    <rPh sb="24" eb="26">
      <t>キギョウ</t>
    </rPh>
    <rPh sb="26" eb="27">
      <t>サイ</t>
    </rPh>
    <rPh sb="27" eb="29">
      <t>ザンダカ</t>
    </rPh>
    <rPh sb="34" eb="36">
      <t>ジョジョ</t>
    </rPh>
    <rPh sb="37" eb="39">
      <t>ゲンショウ</t>
    </rPh>
    <rPh sb="44" eb="45">
      <t>オモ</t>
    </rPh>
    <rPh sb="55" eb="57">
      <t>シセツ</t>
    </rPh>
    <rPh sb="58" eb="61">
      <t>トウハイゴウ</t>
    </rPh>
    <rPh sb="62" eb="65">
      <t>ロウキュウカ</t>
    </rPh>
    <rPh sb="65" eb="67">
      <t>タイサク</t>
    </rPh>
    <rPh sb="70" eb="72">
      <t>ケントウ</t>
    </rPh>
    <rPh sb="74" eb="79">
      <t>ケイヒカイシュウリツ</t>
    </rPh>
    <rPh sb="79" eb="81">
      <t>コウジョウ</t>
    </rPh>
    <rPh sb="85" eb="88">
      <t>シヨウリョウ</t>
    </rPh>
    <rPh sb="88" eb="90">
      <t>カイテイ</t>
    </rPh>
    <rPh sb="91" eb="93">
      <t>シヤ</t>
    </rPh>
    <rPh sb="94" eb="95">
      <t>イ</t>
    </rPh>
    <rPh sb="102" eb="104">
      <t>イッソウ</t>
    </rPh>
    <rPh sb="105" eb="107">
      <t>ケイエイ</t>
    </rPh>
    <rPh sb="107" eb="109">
      <t>カイゼン</t>
    </rPh>
    <rPh sb="110" eb="11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</si>
</sst>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2.08</c:v>
                </c:pt>
                <c:pt idx="4">
                  <c:v>0</c:v>
                </c:pt>
              </c:numCache>
            </c:numRef>
          </c:val>
          <c:extLst>
            <c:ext xmlns:c16="http://schemas.microsoft.com/office/drawing/2014/chart" uri="{C3380CC4-5D6E-409C-BE32-E72D297353CC}">
              <c16:uniqueId val="{00000000-527B-4F59-9AEE-938FA8E9A7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527B-4F59-9AEE-938FA8E9A7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52.12</c:v>
                </c:pt>
                <c:pt idx="1">
                  <c:v>51.35</c:v>
                </c:pt>
                <c:pt idx="2">
                  <c:v>52.12</c:v>
                </c:pt>
                <c:pt idx="3">
                  <c:v>50.48</c:v>
                </c:pt>
                <c:pt idx="4">
                  <c:v>48.68</c:v>
                </c:pt>
              </c:numCache>
            </c:numRef>
          </c:val>
          <c:extLst>
            <c:ext xmlns:c16="http://schemas.microsoft.com/office/drawing/2014/chart" uri="{C3380CC4-5D6E-409C-BE32-E72D297353CC}">
              <c16:uniqueId val="{00000000-1C41-4CA5-9E76-1266857489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1C41-4CA5-9E76-1266857489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97.99</c:v>
                </c:pt>
                <c:pt idx="1">
                  <c:v>97.75</c:v>
                </c:pt>
                <c:pt idx="2">
                  <c:v>97.46</c:v>
                </c:pt>
                <c:pt idx="3">
                  <c:v>98.17</c:v>
                </c:pt>
                <c:pt idx="4">
                  <c:v>98.2</c:v>
                </c:pt>
              </c:numCache>
            </c:numRef>
          </c:val>
          <c:extLst>
            <c:ext xmlns:c16="http://schemas.microsoft.com/office/drawing/2014/chart" uri="{C3380CC4-5D6E-409C-BE32-E72D297353CC}">
              <c16:uniqueId val="{00000000-1E0B-487D-94A7-F5386E8F27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1E0B-487D-94A7-F5386E8F27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128.37</c:v>
                </c:pt>
                <c:pt idx="1">
                  <c:v>125.31</c:v>
                </c:pt>
                <c:pt idx="2">
                  <c:v>128.05000000000001</c:v>
                </c:pt>
                <c:pt idx="3">
                  <c:v>104.92</c:v>
                </c:pt>
                <c:pt idx="4">
                  <c:v>102.98</c:v>
                </c:pt>
              </c:numCache>
            </c:numRef>
          </c:val>
          <c:extLst>
            <c:ext xmlns:c16="http://schemas.microsoft.com/office/drawing/2014/chart" uri="{C3380CC4-5D6E-409C-BE32-E72D297353CC}">
              <c16:uniqueId val="{00000000-7D07-4621-95DC-2B5A40D735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97.34</c:v>
                </c:pt>
                <c:pt idx="2">
                  <c:v>100.99</c:v>
                </c:pt>
                <c:pt idx="3">
                  <c:v>101.27</c:v>
                </c:pt>
                <c:pt idx="4">
                  <c:v>101.91</c:v>
                </c:pt>
              </c:numCache>
            </c:numRef>
          </c:val>
          <c:smooth val="0"/>
          <c:extLst>
            <c:ext xmlns:c16="http://schemas.microsoft.com/office/drawing/2014/chart" uri="{C3380CC4-5D6E-409C-BE32-E72D297353CC}">
              <c16:uniqueId val="{00000001-7D07-4621-95DC-2B5A40D735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8.1199999999999992</c:v>
                </c:pt>
                <c:pt idx="1">
                  <c:v>11.82</c:v>
                </c:pt>
                <c:pt idx="2">
                  <c:v>15.54</c:v>
                </c:pt>
                <c:pt idx="3">
                  <c:v>18.920000000000002</c:v>
                </c:pt>
                <c:pt idx="4">
                  <c:v>20.83</c:v>
                </c:pt>
              </c:numCache>
            </c:numRef>
          </c:val>
          <c:extLst>
            <c:ext xmlns:c16="http://schemas.microsoft.com/office/drawing/2014/chart" uri="{C3380CC4-5D6E-409C-BE32-E72D297353CC}">
              <c16:uniqueId val="{00000000-0A22-4697-8CE8-9A86AFFD81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21.33</c:v>
                </c:pt>
                <c:pt idx="2">
                  <c:v>22.69</c:v>
                </c:pt>
                <c:pt idx="3">
                  <c:v>24.32</c:v>
                </c:pt>
                <c:pt idx="4">
                  <c:v>28.19</c:v>
                </c:pt>
              </c:numCache>
            </c:numRef>
          </c:val>
          <c:smooth val="0"/>
          <c:extLst>
            <c:ext xmlns:c16="http://schemas.microsoft.com/office/drawing/2014/chart" uri="{C3380CC4-5D6E-409C-BE32-E72D297353CC}">
              <c16:uniqueId val="{00000001-0A22-4697-8CE8-9A86AFFD81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A-493E-B306-08B6E25E54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1A-493E-B306-08B6E25E54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F-437A-BA35-F68A8AD8EA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148.37</c:v>
                </c:pt>
                <c:pt idx="2">
                  <c:v>149.02000000000001</c:v>
                </c:pt>
                <c:pt idx="3">
                  <c:v>137.09</c:v>
                </c:pt>
                <c:pt idx="4">
                  <c:v>127.98</c:v>
                </c:pt>
              </c:numCache>
            </c:numRef>
          </c:val>
          <c:smooth val="0"/>
          <c:extLst>
            <c:ext xmlns:c16="http://schemas.microsoft.com/office/drawing/2014/chart" uri="{C3380CC4-5D6E-409C-BE32-E72D297353CC}">
              <c16:uniqueId val="{00000001-3F1F-437A-BA35-F68A8AD8EA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36.26</c:v>
                </c:pt>
                <c:pt idx="1">
                  <c:v>40.69</c:v>
                </c:pt>
                <c:pt idx="2">
                  <c:v>47.13</c:v>
                </c:pt>
                <c:pt idx="3">
                  <c:v>53.05</c:v>
                </c:pt>
                <c:pt idx="4">
                  <c:v>56.64</c:v>
                </c:pt>
              </c:numCache>
            </c:numRef>
          </c:val>
          <c:extLst>
            <c:ext xmlns:c16="http://schemas.microsoft.com/office/drawing/2014/chart" uri="{C3380CC4-5D6E-409C-BE32-E72D297353CC}">
              <c16:uniqueId val="{00000000-0813-4AC4-A904-0FDDFAEAC7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40.78</c:v>
                </c:pt>
                <c:pt idx="2">
                  <c:v>38.119999999999997</c:v>
                </c:pt>
                <c:pt idx="3">
                  <c:v>43.5</c:v>
                </c:pt>
                <c:pt idx="4">
                  <c:v>44.14</c:v>
                </c:pt>
              </c:numCache>
            </c:numRef>
          </c:val>
          <c:smooth val="0"/>
          <c:extLst>
            <c:ext xmlns:c16="http://schemas.microsoft.com/office/drawing/2014/chart" uri="{C3380CC4-5D6E-409C-BE32-E72D297353CC}">
              <c16:uniqueId val="{00000001-0813-4AC4-A904-0FDDFAEAC7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2714.77</c:v>
                </c:pt>
                <c:pt idx="1">
                  <c:v>2263.16</c:v>
                </c:pt>
                <c:pt idx="2">
                  <c:v>2115.65</c:v>
                </c:pt>
                <c:pt idx="3">
                  <c:v>1976.56</c:v>
                </c:pt>
                <c:pt idx="4">
                  <c:v>1937.89</c:v>
                </c:pt>
              </c:numCache>
            </c:numRef>
          </c:val>
          <c:extLst>
            <c:ext xmlns:c16="http://schemas.microsoft.com/office/drawing/2014/chart" uri="{C3380CC4-5D6E-409C-BE32-E72D297353CC}">
              <c16:uniqueId val="{00000000-6586-47AF-952C-5F18676BC3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6586-47AF-952C-5F18676BC3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58.78</c:v>
                </c:pt>
                <c:pt idx="1">
                  <c:v>62.9</c:v>
                </c:pt>
                <c:pt idx="2">
                  <c:v>62.93</c:v>
                </c:pt>
                <c:pt idx="3">
                  <c:v>62.54</c:v>
                </c:pt>
                <c:pt idx="4">
                  <c:v>62.9</c:v>
                </c:pt>
              </c:numCache>
            </c:numRef>
          </c:val>
          <c:extLst>
            <c:ext xmlns:c16="http://schemas.microsoft.com/office/drawing/2014/chart" uri="{C3380CC4-5D6E-409C-BE32-E72D297353CC}">
              <c16:uniqueId val="{00000000-43B0-45C5-A392-D1B0EF4E88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43B0-45C5-A392-D1B0EF4E88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191.47</c:v>
                </c:pt>
                <c:pt idx="1">
                  <c:v>179.51</c:v>
                </c:pt>
                <c:pt idx="2">
                  <c:v>180.01</c:v>
                </c:pt>
                <c:pt idx="3">
                  <c:v>180.15</c:v>
                </c:pt>
                <c:pt idx="4">
                  <c:v>180.74</c:v>
                </c:pt>
              </c:numCache>
            </c:numRef>
          </c:val>
          <c:extLst>
            <c:ext xmlns:c16="http://schemas.microsoft.com/office/drawing/2014/chart" uri="{C3380CC4-5D6E-409C-BE32-E72D297353CC}">
              <c16:uniqueId val="{00000000-E112-46B9-9D39-F61EDA48A2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E112-46B9-9D39-F61EDA48A2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かほく市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35618</v>
      </c>
      <c r="AM8" s="69"/>
      <c r="AN8" s="69"/>
      <c r="AO8" s="69"/>
      <c r="AP8" s="69"/>
      <c r="AQ8" s="69"/>
      <c r="AR8" s="69"/>
      <c r="AS8" s="69"/>
      <c r="AT8" s="68">
        <f>データ!T6</f>
        <v>64.44</v>
      </c>
      <c r="AU8" s="68"/>
      <c r="AV8" s="68"/>
      <c r="AW8" s="68"/>
      <c r="AX8" s="68"/>
      <c r="AY8" s="68"/>
      <c r="AZ8" s="68"/>
      <c r="BA8" s="68"/>
      <c r="BB8" s="68">
        <f>データ!U6</f>
        <v>552.73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18.829999999999998</v>
      </c>
      <c r="J10" s="68"/>
      <c r="K10" s="68"/>
      <c r="L10" s="68"/>
      <c r="M10" s="68"/>
      <c r="N10" s="68"/>
      <c r="O10" s="68"/>
      <c r="P10" s="68">
        <f>データ!P6</f>
        <v>12.81</v>
      </c>
      <c r="Q10" s="68"/>
      <c r="R10" s="68"/>
      <c r="S10" s="68"/>
      <c r="T10" s="68"/>
      <c r="U10" s="68"/>
      <c r="V10" s="68"/>
      <c r="W10" s="68">
        <f>データ!Q6</f>
        <v>94.2</v>
      </c>
      <c r="X10" s="68"/>
      <c r="Y10" s="68"/>
      <c r="Z10" s="68"/>
      <c r="AA10" s="68"/>
      <c r="AB10" s="68"/>
      <c r="AC10" s="68"/>
      <c r="AD10" s="69">
        <f>データ!R6</f>
        <v>2442</v>
      </c>
      <c r="AE10" s="69"/>
      <c r="AF10" s="69"/>
      <c r="AG10" s="69"/>
      <c r="AH10" s="69"/>
      <c r="AI10" s="69"/>
      <c r="AJ10" s="69"/>
      <c r="AK10" s="2"/>
      <c r="AL10" s="69">
        <f>データ!V6</f>
        <v>4557</v>
      </c>
      <c r="AM10" s="69"/>
      <c r="AN10" s="69"/>
      <c r="AO10" s="69"/>
      <c r="AP10" s="69"/>
      <c r="AQ10" s="69"/>
      <c r="AR10" s="69"/>
      <c r="AS10" s="69"/>
      <c r="AT10" s="68">
        <f>データ!W6</f>
        <v>1.75</v>
      </c>
      <c r="AU10" s="68"/>
      <c r="AV10" s="68"/>
      <c r="AW10" s="68"/>
      <c r="AX10" s="68"/>
      <c r="AY10" s="68"/>
      <c r="AZ10" s="68"/>
      <c r="BA10" s="68"/>
      <c r="BB10" s="68">
        <f>データ!X6</f>
        <v>2604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qJzwDjMXG3/HicOjGx4gZe6NzmTckxDLwCeEdujnyxA7LbfKO/LGGXsdUKPId4WzzThiYUOPCbyUbmkTcQ0ng==" saltValue="XJ1PuzGZ5WhYL9n7UH0T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172090</v>
      </c>
      <c r="D6" s="33">
        <f t="shared" si="3"/>
        <v>46</v>
      </c>
      <c r="E6" s="33">
        <f t="shared" si="3"/>
        <v>17</v>
      </c>
      <c r="F6" s="33">
        <f t="shared" si="3"/>
        <v>5</v>
      </c>
      <c r="G6" s="33">
        <f t="shared" si="3"/>
        <v>0</v>
      </c>
      <c r="H6" s="33" t="str">
        <f t="shared" si="3"/>
        <v>石川県　かほく市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18.829999999999998</v>
      </c>
      <c r="P6" s="34">
        <f t="shared" si="3"/>
        <v>12.81</v>
      </c>
      <c r="Q6" s="34">
        <f t="shared" si="3"/>
        <v>94.2</v>
      </c>
      <c r="R6" s="34">
        <f t="shared" si="3"/>
        <v>2442</v>
      </c>
      <c r="S6" s="34">
        <f t="shared" si="3"/>
        <v>35618</v>
      </c>
      <c r="T6" s="34">
        <f t="shared" si="3"/>
        <v>64.44</v>
      </c>
      <c r="U6" s="34">
        <f t="shared" si="3"/>
        <v>552.73</v>
      </c>
      <c r="V6" s="34">
        <f t="shared" si="3"/>
        <v>4557</v>
      </c>
      <c r="W6" s="34">
        <f t="shared" si="3"/>
        <v>1.75</v>
      </c>
      <c r="X6" s="34">
        <f t="shared" si="3"/>
        <v>2604</v>
      </c>
      <c r="Y6" s="35">
        <f>IF(Y7="",NA(),Y7)</f>
        <v>128.37</v>
      </c>
      <c r="Z6" s="35">
        <f t="shared" ref="Z6:AH6" si="4">IF(Z7="",NA(),Z7)</f>
        <v>125.31</v>
      </c>
      <c r="AA6" s="35">
        <f t="shared" si="4"/>
        <v>128.05000000000001</v>
      </c>
      <c r="AB6" s="35">
        <f t="shared" si="4"/>
        <v>104.92</v>
      </c>
      <c r="AC6" s="35">
        <f t="shared" si="4"/>
        <v>102.98</v>
      </c>
      <c r="AD6" s="35">
        <f t="shared" si="4"/>
        <v>99.64</v>
      </c>
      <c r="AE6" s="35">
        <f t="shared" si="4"/>
        <v>97.34</v>
      </c>
      <c r="AF6" s="35">
        <f t="shared" si="4"/>
        <v>100.99</v>
      </c>
      <c r="AG6" s="35">
        <f t="shared" si="4"/>
        <v>101.27</v>
      </c>
      <c r="AH6" s="35">
        <f t="shared" si="4"/>
        <v>101.91</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148.37</v>
      </c>
      <c r="AQ6" s="35">
        <f t="shared" si="5"/>
        <v>149.02000000000001</v>
      </c>
      <c r="AR6" s="35">
        <f t="shared" si="5"/>
        <v>137.09</v>
      </c>
      <c r="AS6" s="35">
        <f t="shared" si="5"/>
        <v>127.98</v>
      </c>
      <c r="AT6" s="34" t="str">
        <f>IF(AT7="","",IF(AT7="-","【-】","【"&amp;SUBSTITUTE(TEXT(AT7,"#,##0.00"),"-","△")&amp;"】"))</f>
        <v>【165.48】</v>
      </c>
      <c r="AU6" s="35">
        <f>IF(AU7="",NA(),AU7)</f>
        <v>36.26</v>
      </c>
      <c r="AV6" s="35">
        <f t="shared" ref="AV6:BD6" si="6">IF(AV7="",NA(),AV7)</f>
        <v>40.69</v>
      </c>
      <c r="AW6" s="35">
        <f t="shared" si="6"/>
        <v>47.13</v>
      </c>
      <c r="AX6" s="35">
        <f t="shared" si="6"/>
        <v>53.05</v>
      </c>
      <c r="AY6" s="35">
        <f t="shared" si="6"/>
        <v>56.64</v>
      </c>
      <c r="AZ6" s="35">
        <f t="shared" si="6"/>
        <v>29.45</v>
      </c>
      <c r="BA6" s="35">
        <f t="shared" si="6"/>
        <v>40.78</v>
      </c>
      <c r="BB6" s="35">
        <f t="shared" si="6"/>
        <v>38.119999999999997</v>
      </c>
      <c r="BC6" s="35">
        <f t="shared" si="6"/>
        <v>43.5</v>
      </c>
      <c r="BD6" s="35">
        <f t="shared" si="6"/>
        <v>44.14</v>
      </c>
      <c r="BE6" s="34" t="str">
        <f>IF(BE7="","",IF(BE7="-","【-】","【"&amp;SUBSTITUTE(TEXT(BE7,"#,##0.00"),"-","△")&amp;"】"))</f>
        <v>【33.84】</v>
      </c>
      <c r="BF6" s="35">
        <f>IF(BF7="",NA(),BF7)</f>
        <v>2714.77</v>
      </c>
      <c r="BG6" s="35">
        <f t="shared" ref="BG6:BO6" si="7">IF(BG7="",NA(),BG7)</f>
        <v>2263.16</v>
      </c>
      <c r="BH6" s="35">
        <f t="shared" si="7"/>
        <v>2115.65</v>
      </c>
      <c r="BI6" s="35">
        <f t="shared" si="7"/>
        <v>1976.56</v>
      </c>
      <c r="BJ6" s="35">
        <f t="shared" si="7"/>
        <v>1937.89</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58.78</v>
      </c>
      <c r="BR6" s="35">
        <f t="shared" ref="BR6:BZ6" si="8">IF(BR7="",NA(),BR7)</f>
        <v>62.9</v>
      </c>
      <c r="BS6" s="35">
        <f t="shared" si="8"/>
        <v>62.93</v>
      </c>
      <c r="BT6" s="35">
        <f t="shared" si="8"/>
        <v>62.54</v>
      </c>
      <c r="BU6" s="35">
        <f t="shared" si="8"/>
        <v>62.9</v>
      </c>
      <c r="BV6" s="35">
        <f t="shared" si="8"/>
        <v>52.19</v>
      </c>
      <c r="BW6" s="35">
        <f t="shared" si="8"/>
        <v>59.83</v>
      </c>
      <c r="BX6" s="35">
        <f t="shared" si="8"/>
        <v>65.33</v>
      </c>
      <c r="BY6" s="35">
        <f t="shared" si="8"/>
        <v>65.39</v>
      </c>
      <c r="BZ6" s="35">
        <f t="shared" si="8"/>
        <v>65.37</v>
      </c>
      <c r="CA6" s="34" t="str">
        <f>IF(CA7="","",IF(CA7="-","【-】","【"&amp;SUBSTITUTE(TEXT(CA7,"#,##0.00"),"-","△")&amp;"】"))</f>
        <v>【59.59】</v>
      </c>
      <c r="CB6" s="35">
        <f>IF(CB7="",NA(),CB7)</f>
        <v>191.47</v>
      </c>
      <c r="CC6" s="35">
        <f t="shared" ref="CC6:CK6" si="9">IF(CC7="",NA(),CC7)</f>
        <v>179.51</v>
      </c>
      <c r="CD6" s="35">
        <f t="shared" si="9"/>
        <v>180.01</v>
      </c>
      <c r="CE6" s="35">
        <f t="shared" si="9"/>
        <v>180.15</v>
      </c>
      <c r="CF6" s="35">
        <f t="shared" si="9"/>
        <v>180.74</v>
      </c>
      <c r="CG6" s="35">
        <f t="shared" si="9"/>
        <v>296.14</v>
      </c>
      <c r="CH6" s="35">
        <f t="shared" si="9"/>
        <v>246.66</v>
      </c>
      <c r="CI6" s="35">
        <f t="shared" si="9"/>
        <v>227.43</v>
      </c>
      <c r="CJ6" s="35">
        <f t="shared" si="9"/>
        <v>230.88</v>
      </c>
      <c r="CK6" s="35">
        <f t="shared" si="9"/>
        <v>228.99</v>
      </c>
      <c r="CL6" s="34" t="str">
        <f>IF(CL7="","",IF(CL7="-","【-】","【"&amp;SUBSTITUTE(TEXT(CL7,"#,##0.00"),"-","△")&amp;"】"))</f>
        <v>【257.86】</v>
      </c>
      <c r="CM6" s="35">
        <f>IF(CM7="",NA(),CM7)</f>
        <v>52.12</v>
      </c>
      <c r="CN6" s="35">
        <f t="shared" ref="CN6:CV6" si="10">IF(CN7="",NA(),CN7)</f>
        <v>51.35</v>
      </c>
      <c r="CO6" s="35">
        <f t="shared" si="10"/>
        <v>52.12</v>
      </c>
      <c r="CP6" s="35">
        <f t="shared" si="10"/>
        <v>50.48</v>
      </c>
      <c r="CQ6" s="35">
        <f t="shared" si="10"/>
        <v>48.68</v>
      </c>
      <c r="CR6" s="35">
        <f t="shared" si="10"/>
        <v>52.31</v>
      </c>
      <c r="CS6" s="35">
        <f t="shared" si="10"/>
        <v>56</v>
      </c>
      <c r="CT6" s="35">
        <f t="shared" si="10"/>
        <v>56.01</v>
      </c>
      <c r="CU6" s="35">
        <f t="shared" si="10"/>
        <v>56.72</v>
      </c>
      <c r="CV6" s="35">
        <f t="shared" si="10"/>
        <v>54.06</v>
      </c>
      <c r="CW6" s="34" t="str">
        <f>IF(CW7="","",IF(CW7="-","【-】","【"&amp;SUBSTITUTE(TEXT(CW7,"#,##0.00"),"-","△")&amp;"】"))</f>
        <v>【51.30】</v>
      </c>
      <c r="CX6" s="35">
        <f>IF(CX7="",NA(),CX7)</f>
        <v>97.99</v>
      </c>
      <c r="CY6" s="35">
        <f t="shared" ref="CY6:DG6" si="11">IF(CY7="",NA(),CY7)</f>
        <v>97.75</v>
      </c>
      <c r="CZ6" s="35">
        <f t="shared" si="11"/>
        <v>97.46</v>
      </c>
      <c r="DA6" s="35">
        <f t="shared" si="11"/>
        <v>98.17</v>
      </c>
      <c r="DB6" s="35">
        <f t="shared" si="11"/>
        <v>98.2</v>
      </c>
      <c r="DC6" s="35">
        <f t="shared" si="11"/>
        <v>84.32</v>
      </c>
      <c r="DD6" s="35">
        <f t="shared" si="11"/>
        <v>89.51</v>
      </c>
      <c r="DE6" s="35">
        <f t="shared" si="11"/>
        <v>89.77</v>
      </c>
      <c r="DF6" s="35">
        <f t="shared" si="11"/>
        <v>90.04</v>
      </c>
      <c r="DG6" s="35">
        <f t="shared" si="11"/>
        <v>90.11</v>
      </c>
      <c r="DH6" s="34" t="str">
        <f>IF(DH7="","",IF(DH7="-","【-】","【"&amp;SUBSTITUTE(TEXT(DH7,"#,##0.00"),"-","△")&amp;"】"))</f>
        <v>【86.22】</v>
      </c>
      <c r="DI6" s="35">
        <f>IF(DI7="",NA(),DI7)</f>
        <v>8.1199999999999992</v>
      </c>
      <c r="DJ6" s="35">
        <f t="shared" ref="DJ6:DR6" si="12">IF(DJ7="",NA(),DJ7)</f>
        <v>11.82</v>
      </c>
      <c r="DK6" s="35">
        <f t="shared" si="12"/>
        <v>15.54</v>
      </c>
      <c r="DL6" s="35">
        <f t="shared" si="12"/>
        <v>18.920000000000002</v>
      </c>
      <c r="DM6" s="35">
        <f t="shared" si="12"/>
        <v>20.83</v>
      </c>
      <c r="DN6" s="35">
        <f t="shared" si="12"/>
        <v>22.41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5">
        <f t="shared" si="14"/>
        <v>2.08</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172090</v>
      </c>
      <c r="D7" s="37">
        <v>46</v>
      </c>
      <c r="E7" s="37">
        <v>17</v>
      </c>
      <c r="F7" s="37">
        <v>5</v>
      </c>
      <c r="G7" s="37">
        <v>0</v>
      </c>
      <c r="H7" s="37" t="s">
        <v>96</v>
      </c>
      <c r="I7" s="37" t="s">
        <v>97</v>
      </c>
      <c r="J7" s="37" t="s">
        <v>98</v>
      </c>
      <c r="K7" s="37" t="s">
        <v>99</v>
      </c>
      <c r="L7" s="37" t="s">
        <v>100</v>
      </c>
      <c r="M7" s="37" t="s">
        <v>101</v>
      </c>
      <c r="N7" s="38" t="s">
        <v>102</v>
      </c>
      <c r="O7" s="38">
        <v>18.829999999999998</v>
      </c>
      <c r="P7" s="38">
        <v>12.81</v>
      </c>
      <c r="Q7" s="38">
        <v>94.2</v>
      </c>
      <c r="R7" s="38">
        <v>2442</v>
      </c>
      <c r="S7" s="38">
        <v>35618</v>
      </c>
      <c r="T7" s="38">
        <v>64.44</v>
      </c>
      <c r="U7" s="38">
        <v>552.73</v>
      </c>
      <c r="V7" s="38">
        <v>4557</v>
      </c>
      <c r="W7" s="38">
        <v>1.75</v>
      </c>
      <c r="X7" s="38">
        <v>2604</v>
      </c>
      <c r="Y7" s="38">
        <v>128.37</v>
      </c>
      <c r="Z7" s="38">
        <v>125.31</v>
      </c>
      <c r="AA7" s="38">
        <v>128.05000000000001</v>
      </c>
      <c r="AB7" s="38">
        <v>104.92</v>
      </c>
      <c r="AC7" s="38">
        <v>102.98</v>
      </c>
      <c r="AD7" s="38">
        <v>99.64</v>
      </c>
      <c r="AE7" s="38">
        <v>97.34</v>
      </c>
      <c r="AF7" s="38">
        <v>100.99</v>
      </c>
      <c r="AG7" s="38">
        <v>101.27</v>
      </c>
      <c r="AH7" s="38">
        <v>101.91</v>
      </c>
      <c r="AI7" s="38">
        <v>102.97</v>
      </c>
      <c r="AJ7" s="38">
        <v>0</v>
      </c>
      <c r="AK7" s="38">
        <v>0</v>
      </c>
      <c r="AL7" s="38">
        <v>0</v>
      </c>
      <c r="AM7" s="38">
        <v>0</v>
      </c>
      <c r="AN7" s="38">
        <v>0</v>
      </c>
      <c r="AO7" s="38">
        <v>214.61</v>
      </c>
      <c r="AP7" s="38">
        <v>148.37</v>
      </c>
      <c r="AQ7" s="38">
        <v>149.02000000000001</v>
      </c>
      <c r="AR7" s="38">
        <v>137.09</v>
      </c>
      <c r="AS7" s="38">
        <v>127.98</v>
      </c>
      <c r="AT7" s="38">
        <v>165.48</v>
      </c>
      <c r="AU7" s="38">
        <v>36.26</v>
      </c>
      <c r="AV7" s="38">
        <v>40.69</v>
      </c>
      <c r="AW7" s="38">
        <v>47.13</v>
      </c>
      <c r="AX7" s="38">
        <v>53.05</v>
      </c>
      <c r="AY7" s="38">
        <v>56.64</v>
      </c>
      <c r="AZ7" s="38">
        <v>29.45</v>
      </c>
      <c r="BA7" s="38">
        <v>40.78</v>
      </c>
      <c r="BB7" s="38">
        <v>38.119999999999997</v>
      </c>
      <c r="BC7" s="38">
        <v>43.5</v>
      </c>
      <c r="BD7" s="38">
        <v>44.14</v>
      </c>
      <c r="BE7" s="38">
        <v>33.840000000000003</v>
      </c>
      <c r="BF7" s="38">
        <v>2714.77</v>
      </c>
      <c r="BG7" s="38">
        <v>2263.16</v>
      </c>
      <c r="BH7" s="38">
        <v>2115.65</v>
      </c>
      <c r="BI7" s="38">
        <v>1976.56</v>
      </c>
      <c r="BJ7" s="38">
        <v>1937.89</v>
      </c>
      <c r="BK7" s="38">
        <v>1081.8</v>
      </c>
      <c r="BL7" s="38">
        <v>685.34</v>
      </c>
      <c r="BM7" s="38">
        <v>684.74</v>
      </c>
      <c r="BN7" s="38">
        <v>654.91999999999996</v>
      </c>
      <c r="BO7" s="38">
        <v>654.71</v>
      </c>
      <c r="BP7" s="38">
        <v>765.47</v>
      </c>
      <c r="BQ7" s="38">
        <v>58.78</v>
      </c>
      <c r="BR7" s="38">
        <v>62.9</v>
      </c>
      <c r="BS7" s="38">
        <v>62.93</v>
      </c>
      <c r="BT7" s="38">
        <v>62.54</v>
      </c>
      <c r="BU7" s="38">
        <v>62.9</v>
      </c>
      <c r="BV7" s="38">
        <v>52.19</v>
      </c>
      <c r="BW7" s="38">
        <v>59.83</v>
      </c>
      <c r="BX7" s="38">
        <v>65.33</v>
      </c>
      <c r="BY7" s="38">
        <v>65.39</v>
      </c>
      <c r="BZ7" s="38">
        <v>65.37</v>
      </c>
      <c r="CA7" s="38">
        <v>59.59</v>
      </c>
      <c r="CB7" s="38">
        <v>191.47</v>
      </c>
      <c r="CC7" s="38">
        <v>179.51</v>
      </c>
      <c r="CD7" s="38">
        <v>180.01</v>
      </c>
      <c r="CE7" s="38">
        <v>180.15</v>
      </c>
      <c r="CF7" s="38">
        <v>180.74</v>
      </c>
      <c r="CG7" s="38">
        <v>296.14</v>
      </c>
      <c r="CH7" s="38">
        <v>246.66</v>
      </c>
      <c r="CI7" s="38">
        <v>227.43</v>
      </c>
      <c r="CJ7" s="38">
        <v>230.88</v>
      </c>
      <c r="CK7" s="38">
        <v>228.99</v>
      </c>
      <c r="CL7" s="38">
        <v>257.86</v>
      </c>
      <c r="CM7" s="38">
        <v>52.12</v>
      </c>
      <c r="CN7" s="38">
        <v>51.35</v>
      </c>
      <c r="CO7" s="38">
        <v>52.12</v>
      </c>
      <c r="CP7" s="38">
        <v>50.48</v>
      </c>
      <c r="CQ7" s="38">
        <v>48.68</v>
      </c>
      <c r="CR7" s="38">
        <v>52.31</v>
      </c>
      <c r="CS7" s="38">
        <v>56</v>
      </c>
      <c r="CT7" s="38">
        <v>56.01</v>
      </c>
      <c r="CU7" s="38">
        <v>56.72</v>
      </c>
      <c r="CV7" s="38">
        <v>54.06</v>
      </c>
      <c r="CW7" s="38">
        <v>51.3</v>
      </c>
      <c r="CX7" s="38">
        <v>97.99</v>
      </c>
      <c r="CY7" s="38">
        <v>97.75</v>
      </c>
      <c r="CZ7" s="38">
        <v>97.46</v>
      </c>
      <c r="DA7" s="38">
        <v>98.17</v>
      </c>
      <c r="DB7" s="38">
        <v>98.2</v>
      </c>
      <c r="DC7" s="38">
        <v>84.32</v>
      </c>
      <c r="DD7" s="38">
        <v>89.51</v>
      </c>
      <c r="DE7" s="38">
        <v>89.77</v>
      </c>
      <c r="DF7" s="38">
        <v>90.04</v>
      </c>
      <c r="DG7" s="38">
        <v>90.11</v>
      </c>
      <c r="DH7" s="38">
        <v>86.22</v>
      </c>
      <c r="DI7" s="38">
        <v>8.1199999999999992</v>
      </c>
      <c r="DJ7" s="38">
        <v>11.82</v>
      </c>
      <c r="DK7" s="38">
        <v>15.54</v>
      </c>
      <c r="DL7" s="38">
        <v>18.920000000000002</v>
      </c>
      <c r="DM7" s="38">
        <v>20.83</v>
      </c>
      <c r="DN7" s="38">
        <v>22.41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2.08</v>
      </c>
      <c r="EI7" s="38">
        <v>0</v>
      </c>
      <c r="EJ7" s="38">
        <v>0.01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2021-01-25T07:08:40Z</cp:lastPrinted>
  <dcterms:created xsi:type="dcterms:W3CDTF">2020-12-04T02:36:22Z</dcterms:created>
  <dcterms:modified xsi:type="dcterms:W3CDTF">2021-02-05T06:05:17Z</dcterms:modified>
  <cp:category/>
</cp:coreProperties>
</file>