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1 水道\06 加賀市\"/>
    </mc:Choice>
  </mc:AlternateContent>
  <workbookProtection workbookAlgorithmName="SHA-512" workbookHashValue="efiu24h9uOZcWLHLsFeS6ssUMqpvCojB2Fr8VeCD3l2qXg7ruFgfJYHxqX5c31jMpeqoYV8VROjmgUdQPQzcyA==" workbookSaltValue="VnJIFpgiq+V/fXkd1Q2r1w==" workbookSpinCount="100000" lockStructure="1"/>
  <bookViews>
    <workbookView xWindow="0" yWindow="0" windowWidth="19200" windowHeight="661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<sst xmlns="http://schemas.openxmlformats.org/spreadsheetml/2006/main" count="228" uniqueCount="114">
  <si>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</si>
  <si>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</si>
  <si>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</si>
  <si>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</si>
  <si>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</si>
  <si>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</si>
  <si>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</si>
  <si>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</si>
  <si>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</si>
  <si>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</si>
  <si>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</si>
  <si>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</si>
  <si>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</si>
  <si>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</si>
  <si>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</si>
  <si>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</si>
  <si>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</si>
  <si>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</si>
  <si>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</si>
  <si>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</si>
  <si>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</si>
  <si>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</si>
  <si>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</si>
  <si>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</si>
  <si>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</si>
  <si>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</si>
  <si>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</si>
  <si>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</si>
  <si>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</si>
  <si>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</si>
  <si>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</si>
  <si>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</si>
  <si>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</si>
  <si>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</si>
  <si>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</si>
  <si>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</si>
  <si>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</si>
  <si>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</si>
  <si>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</si>
  <si>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</si>
  <si>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</si>
  <si>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</si>
  <si>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</si>
  <si>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</si>
  <si>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</si>
  <si>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</si>
  <si>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</si>
  <si>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</si>
  <si>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</si>
  <si>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</si>
  <si>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</si>
  <si>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</si>
  <si>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</si>
  <si>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</si>
  <si>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</si>
  <si>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</si>
  <si>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</si>
  <si>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</si>
  <si>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</si>
  <si>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</si>
  <si>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</si>
  <si>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</si>
  <si>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</si>
  <si>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</si>
  <si>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</si>
  <si>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</si>
  <si>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</si>
  <si>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</si>
  <si>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</si>
  <si>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</si>
  <si>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</si>
  <si>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</si>
  <si>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</si>
  <si>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</si>
  <si>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</si>
  <si>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</si>
  <si>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</si>
  <si>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</si>
  <si>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</si>
  <si>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</si>
  <si>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</si>
  <si>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</si>
  <si>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</si>
  <si>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</si>
  <si>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</si>
  <si>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</si>
  <si>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</si>
  <si>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</si>
  <si>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</si>
  <si>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</si>
  <si>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</si>
  <si>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</si>
  <si>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</si>
  <si>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加賀市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</si>
  <si>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</si>
  <si>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</si>
  <si>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</si>
  <si>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</si>
  <si>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</si>
  <si>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</si>
  <si>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</si>
  <si>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</si>
  <si>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</si>
  <si>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</si>
  <si>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</si>
  <si>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</si>
  <si>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</si>
  <si>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</si>
  <si>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</si>
  <si>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</si>
  <si>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</si>
  <si>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　人口減少により給水収益が減少することが見込まれ、その一方で、施設や管路は老朽化がますます進み、更新による費用が増大していくことが大きな課題となっている。また、コロナ禍の影響も大きく先が見えない中で、経営基盤の強化を図る必要もあり、収支のバランスが重要となってくる。
　安全で良質な水を供給するためには、持続可能な経営基盤を確立しなければならず、今後も適切な投資と収益の確保が重要であり、更新事業の平準化や優先順位を考慮し、更なる経費節減、健全経営に努める。</t>
    <rPh sb="2" eb="4">
      <t>ジンコウ</t>
    </rPh>
    <rPh sb="4" eb="6">
      <t>ゲンショウ</t>
    </rPh>
    <rPh sb="9" eb="11">
      <t>キュウスイ</t>
    </rPh>
    <rPh sb="11" eb="13">
      <t>シュウエキ</t>
    </rPh>
    <rPh sb="14" eb="16">
      <t>ゲンショウ</t>
    </rPh>
    <rPh sb="21" eb="23">
      <t>ミコ</t>
    </rPh>
    <rPh sb="28" eb="30">
      <t>イッポウ</t>
    </rPh>
    <rPh sb="32" eb="34">
      <t>シセツ</t>
    </rPh>
    <rPh sb="35" eb="37">
      <t>カンロ</t>
    </rPh>
    <rPh sb="38" eb="41">
      <t>ロウキュウカ</t>
    </rPh>
    <rPh sb="46" eb="47">
      <t>スス</t>
    </rPh>
    <rPh sb="49" eb="51">
      <t>コウシン</t>
    </rPh>
    <rPh sb="54" eb="56">
      <t>ヒヨウ</t>
    </rPh>
    <rPh sb="57" eb="59">
      <t>ゾウダイ</t>
    </rPh>
    <rPh sb="66" eb="67">
      <t>オオ</t>
    </rPh>
    <rPh sb="69" eb="71">
      <t>カダイ</t>
    </rPh>
    <rPh sb="84" eb="85">
      <t>カ</t>
    </rPh>
    <rPh sb="86" eb="88">
      <t>エイキョウ</t>
    </rPh>
    <rPh sb="89" eb="90">
      <t>オオ</t>
    </rPh>
    <rPh sb="92" eb="93">
      <t>サキ</t>
    </rPh>
    <rPh sb="94" eb="95">
      <t>ミ</t>
    </rPh>
    <rPh sb="125" eb="127">
      <t>ジュウヨウ</t>
    </rPh>
    <rPh sb="136" eb="138">
      <t>アンゼン</t>
    </rPh>
    <rPh sb="139" eb="141">
      <t>リョウシツ</t>
    </rPh>
    <rPh sb="142" eb="143">
      <t>ミズ</t>
    </rPh>
    <rPh sb="144" eb="146">
      <t>キョウキュウ</t>
    </rPh>
    <rPh sb="153" eb="155">
      <t>ジゾク</t>
    </rPh>
    <rPh sb="155" eb="157">
      <t>カノウ</t>
    </rPh>
    <rPh sb="158" eb="160">
      <t>ケイエイ</t>
    </rPh>
    <rPh sb="160" eb="162">
      <t>キバン</t>
    </rPh>
    <rPh sb="163" eb="165">
      <t>カクリツ</t>
    </rPh>
    <rPh sb="195" eb="197">
      <t>コウシン</t>
    </rPh>
    <rPh sb="197" eb="199">
      <t>ジギョウ</t>
    </rPh>
    <rPh sb="204" eb="206">
      <t>ユウセン</t>
    </rPh>
    <rPh sb="206" eb="208">
      <t>ジュンイ</t>
    </rPh>
    <rPh sb="209" eb="211">
      <t>コウリョ</t>
    </rPh>
    <phoneticPr fontId="4"/>
  </si>
  <si>
    <t xml:space="preserve">
　令和元年度は人口減少により家庭用の需要が減少したが、大口需要者による水需要が好調で、黒字となった。その結果、経常収支比率は100%を超えているものの、人口の減少、コロナ禍による減収により、令和2年度からは厳しい経営状況が続くと予想される。今後は現金等も減少し流動比率の悪化、企業債残高も多いため、収益減に加え、企業債の元金及び利息の償還が経営を圧迫していくと考えられる。施設利用率や有収率については、類似団体に比べ良い数値となっているが、引き続き高い水準を保ちながら、将来の給水量の減少を踏まえ、現状分析や水運用について検討が必要である。
</t>
    <rPh sb="2" eb="4">
      <t>レイワ</t>
    </rPh>
    <rPh sb="4" eb="5">
      <t>ガン</t>
    </rPh>
    <rPh sb="5" eb="7">
      <t>ネンド</t>
    </rPh>
    <rPh sb="8" eb="10">
      <t>ジンコウ</t>
    </rPh>
    <rPh sb="10" eb="12">
      <t>ゲンショウ</t>
    </rPh>
    <rPh sb="28" eb="30">
      <t>オオグチ</t>
    </rPh>
    <rPh sb="30" eb="32">
      <t>ジュヨウ</t>
    </rPh>
    <rPh sb="32" eb="33">
      <t>シャ</t>
    </rPh>
    <rPh sb="36" eb="37">
      <t>ミズ</t>
    </rPh>
    <rPh sb="37" eb="39">
      <t>ジュヨウ</t>
    </rPh>
    <rPh sb="40" eb="42">
      <t>コウチョウ</t>
    </rPh>
    <rPh sb="44" eb="46">
      <t>クロジ</t>
    </rPh>
    <rPh sb="53" eb="55">
      <t>ケッカ</t>
    </rPh>
    <rPh sb="56" eb="58">
      <t>ケイジョウ</t>
    </rPh>
    <rPh sb="58" eb="60">
      <t>シュウシ</t>
    </rPh>
    <rPh sb="60" eb="62">
      <t>ヒリツ</t>
    </rPh>
    <rPh sb="68" eb="69">
      <t>コ</t>
    </rPh>
    <rPh sb="77" eb="79">
      <t>ジンコウ</t>
    </rPh>
    <rPh sb="80" eb="82">
      <t>ゲンショウ</t>
    </rPh>
    <rPh sb="86" eb="87">
      <t>カ</t>
    </rPh>
    <rPh sb="90" eb="92">
      <t>ゲンシュウ</t>
    </rPh>
    <rPh sb="96" eb="98">
      <t>レイワ</t>
    </rPh>
    <rPh sb="99" eb="101">
      <t>ネンド</t>
    </rPh>
    <rPh sb="104" eb="105">
      <t>キビ</t>
    </rPh>
    <rPh sb="107" eb="109">
      <t>ケイエイ</t>
    </rPh>
    <rPh sb="109" eb="111">
      <t>ジョウキョウ</t>
    </rPh>
    <rPh sb="112" eb="113">
      <t>ツヅ</t>
    </rPh>
    <rPh sb="115" eb="117">
      <t>ヨソウ</t>
    </rPh>
    <rPh sb="121" eb="123">
      <t>コンゴ</t>
    </rPh>
    <rPh sb="124" eb="126">
      <t>ゲンキン</t>
    </rPh>
    <rPh sb="126" eb="127">
      <t>トウ</t>
    </rPh>
    <rPh sb="128" eb="130">
      <t>ゲンショウ</t>
    </rPh>
    <rPh sb="131" eb="133">
      <t>リュウドウ</t>
    </rPh>
    <rPh sb="133" eb="135">
      <t>ヒリツ</t>
    </rPh>
    <rPh sb="136" eb="138">
      <t>アッカ</t>
    </rPh>
    <rPh sb="139" eb="141">
      <t>キギョウ</t>
    </rPh>
    <rPh sb="141" eb="142">
      <t>サイ</t>
    </rPh>
    <rPh sb="142" eb="144">
      <t>ザンダカ</t>
    </rPh>
    <rPh sb="145" eb="146">
      <t>オオ</t>
    </rPh>
    <rPh sb="150" eb="152">
      <t>シュウエキ</t>
    </rPh>
    <rPh sb="152" eb="153">
      <t>ゲン</t>
    </rPh>
    <rPh sb="154" eb="155">
      <t>クワ</t>
    </rPh>
    <rPh sb="157" eb="159">
      <t>キギョウ</t>
    </rPh>
    <rPh sb="159" eb="160">
      <t>サイ</t>
    </rPh>
    <rPh sb="161" eb="163">
      <t>ガンキン</t>
    </rPh>
    <rPh sb="163" eb="164">
      <t>オヨ</t>
    </rPh>
    <rPh sb="165" eb="167">
      <t>リソク</t>
    </rPh>
    <rPh sb="168" eb="170">
      <t>ショウカン</t>
    </rPh>
    <rPh sb="171" eb="173">
      <t>ケイエイ</t>
    </rPh>
    <rPh sb="174" eb="176">
      <t>アッパク</t>
    </rPh>
    <rPh sb="181" eb="182">
      <t>カンガ</t>
    </rPh>
    <rPh sb="187" eb="189">
      <t>シセツ</t>
    </rPh>
    <rPh sb="189" eb="191">
      <t>リヨウ</t>
    </rPh>
    <rPh sb="191" eb="192">
      <t>リツ</t>
    </rPh>
    <rPh sb="193" eb="196">
      <t>ユウシュウリツ</t>
    </rPh>
    <rPh sb="202" eb="204">
      <t>ルイジ</t>
    </rPh>
    <rPh sb="204" eb="206">
      <t>ダンタイ</t>
    </rPh>
    <rPh sb="207" eb="208">
      <t>クラ</t>
    </rPh>
    <rPh sb="209" eb="210">
      <t>ヨ</t>
    </rPh>
    <rPh sb="211" eb="213">
      <t>スウチ</t>
    </rPh>
    <rPh sb="221" eb="222">
      <t>ヒ</t>
    </rPh>
    <rPh sb="223" eb="224">
      <t>ツヅ</t>
    </rPh>
    <rPh sb="225" eb="226">
      <t>タカ</t>
    </rPh>
    <rPh sb="227" eb="229">
      <t>スイジュン</t>
    </rPh>
    <rPh sb="230" eb="231">
      <t>タモ</t>
    </rPh>
    <rPh sb="236" eb="238">
      <t>ショウライ</t>
    </rPh>
    <rPh sb="239" eb="241">
      <t>キュウスイ</t>
    </rPh>
    <rPh sb="241" eb="242">
      <t>リョウ</t>
    </rPh>
    <rPh sb="243" eb="245">
      <t>ゲンショウ</t>
    </rPh>
    <rPh sb="246" eb="247">
      <t>フ</t>
    </rPh>
    <rPh sb="250" eb="252">
      <t>ゲンジョウ</t>
    </rPh>
    <rPh sb="252" eb="254">
      <t>ブンセキ</t>
    </rPh>
    <rPh sb="255" eb="256">
      <t>ミズ</t>
    </rPh>
    <rPh sb="256" eb="258">
      <t>ウンヨウ</t>
    </rPh>
    <rPh sb="262" eb="264">
      <t>ケントウ</t>
    </rPh>
    <rPh sb="265" eb="267">
      <t>ヒツヨウ</t>
    </rPh>
    <phoneticPr fontId="4"/>
  </si>
  <si>
    <t xml:space="preserve">
　有形固定資産減価償却率、管路経年化率ともに年々増加し、施設及び管路の老朽化が進んでいる。今後、耐用年数に達し更新時期を迎える管路や施設が増加することから、更新等を平準化し、優先順位を考慮しながら計画的に実施していく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6">
      <t>カンロ</t>
    </rPh>
    <rPh sb="16" eb="18">
      <t>ケイネン</t>
    </rPh>
    <rPh sb="18" eb="19">
      <t>カ</t>
    </rPh>
    <rPh sb="19" eb="20">
      <t>リツ</t>
    </rPh>
    <rPh sb="23" eb="25">
      <t>ネンネン</t>
    </rPh>
    <rPh sb="25" eb="27">
      <t>ゾウカ</t>
    </rPh>
    <rPh sb="29" eb="31">
      <t>シセツ</t>
    </rPh>
    <rPh sb="31" eb="32">
      <t>オヨ</t>
    </rPh>
    <rPh sb="33" eb="35">
      <t>カンロ</t>
    </rPh>
    <rPh sb="36" eb="39">
      <t>ロウキュウカ</t>
    </rPh>
    <rPh sb="40" eb="41">
      <t>スス</t>
    </rPh>
    <rPh sb="46" eb="48">
      <t>コンゴ</t>
    </rPh>
    <rPh sb="49" eb="51">
      <t>タイヨウ</t>
    </rPh>
    <rPh sb="51" eb="53">
      <t>ネンスウ</t>
    </rPh>
    <rPh sb="54" eb="55">
      <t>タッ</t>
    </rPh>
    <rPh sb="56" eb="58">
      <t>コウシン</t>
    </rPh>
    <rPh sb="58" eb="60">
      <t>ジキ</t>
    </rPh>
    <rPh sb="61" eb="62">
      <t>ムカ</t>
    </rPh>
    <rPh sb="64" eb="66">
      <t>カンロ</t>
    </rPh>
    <rPh sb="67" eb="69">
      <t>シセツ</t>
    </rPh>
    <rPh sb="70" eb="72">
      <t>ゾウカ</t>
    </rPh>
    <rPh sb="79" eb="81">
      <t>コウシン</t>
    </rPh>
    <rPh sb="81" eb="82">
      <t>トウ</t>
    </rPh>
    <rPh sb="83" eb="86">
      <t>ヘイジュンカ</t>
    </rPh>
    <rPh sb="88" eb="90">
      <t>ユウセン</t>
    </rPh>
    <rPh sb="90" eb="92">
      <t>ジュンイ</t>
    </rPh>
    <rPh sb="93" eb="95">
      <t>コウリョ</t>
    </rPh>
    <rPh sb="99" eb="102">
      <t>ケイカクテキ</t>
    </rPh>
    <rPh sb="103" eb="10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</si>
</sst>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1.42</c:v>
                </c:pt>
                <c:pt idx="1">
                  <c:v>1.1000000000000001</c:v>
                </c:pt>
                <c:pt idx="2">
                  <c:v>1.21</c:v>
                </c:pt>
                <c:pt idx="3">
                  <c:v>1.58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6-4D04-9FB0-DE3E414FC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0.75</c:v>
                </c:pt>
                <c:pt idx="3">
                  <c:v>0.63</c:v>
                </c:pt>
                <c:pt idx="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6-4D04-9FB0-DE3E414FC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69.930000000000007</c:v>
                </c:pt>
                <c:pt idx="1">
                  <c:v>67.31</c:v>
                </c:pt>
                <c:pt idx="2">
                  <c:v>73.12</c:v>
                </c:pt>
                <c:pt idx="3">
                  <c:v>71.73</c:v>
                </c:pt>
                <c:pt idx="4">
                  <c:v>68.72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F-43DC-A14F-213D96830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59.74</c:v>
                </c:pt>
                <c:pt idx="3">
                  <c:v>59.46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F-43DC-A14F-213D96830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86.24</c:v>
                </c:pt>
                <c:pt idx="1">
                  <c:v>87.5</c:v>
                </c:pt>
                <c:pt idx="2">
                  <c:v>87.82</c:v>
                </c:pt>
                <c:pt idx="3">
                  <c:v>88.39</c:v>
                </c:pt>
                <c:pt idx="4">
                  <c:v>89.67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C-4499-97CE-D29FB044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87.28</c:v>
                </c:pt>
                <c:pt idx="3">
                  <c:v>87.41</c:v>
                </c:pt>
                <c:pt idx="4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C-4499-97CE-D29FB044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100.79</c:v>
                </c:pt>
                <c:pt idx="1">
                  <c:v>98.18</c:v>
                </c:pt>
                <c:pt idx="2">
                  <c:v>104.67</c:v>
                </c:pt>
                <c:pt idx="3">
                  <c:v>105.61</c:v>
                </c:pt>
                <c:pt idx="4">
                  <c:v>105.55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2-4A40-90E3-866CD4402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112.15</c:v>
                </c:pt>
                <c:pt idx="3">
                  <c:v>111.44</c:v>
                </c:pt>
                <c:pt idx="4">
                  <c:v>111.17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2-4A40-90E3-866CD4402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49.67</c:v>
                </c:pt>
                <c:pt idx="1">
                  <c:v>50.78</c:v>
                </c:pt>
                <c:pt idx="2">
                  <c:v>52.04</c:v>
                </c:pt>
                <c:pt idx="3">
                  <c:v>53.37</c:v>
                </c:pt>
                <c:pt idx="4">
                  <c:v>54.54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6-48FF-B048-2849EEC2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46.94</c:v>
                </c:pt>
                <c:pt idx="3">
                  <c:v>47.62</c:v>
                </c:pt>
                <c:pt idx="4">
                  <c:v>48.55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6-48FF-B048-2849EEC2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3.46</c:v>
                </c:pt>
                <c:pt idx="1">
                  <c:v>6.78</c:v>
                </c:pt>
                <c:pt idx="2">
                  <c:v>5.36</c:v>
                </c:pt>
                <c:pt idx="3">
                  <c:v>13.05</c:v>
                </c:pt>
                <c:pt idx="4">
                  <c:v>13.75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1-4A9C-A93D-463E8D20C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14.48</c:v>
                </c:pt>
                <c:pt idx="3">
                  <c:v>16.27</c:v>
                </c:pt>
                <c:pt idx="4">
                  <c:v>17.11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1-4A9C-A93D-463E8D20C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A-4619-B35E-99DE8F87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1</c:v>
                </c:pt>
                <c:pt idx="3">
                  <c:v>1.03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A-4619-B35E-99DE8F87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165.16</c:v>
                </c:pt>
                <c:pt idx="1">
                  <c:v>216.46</c:v>
                </c:pt>
                <c:pt idx="2">
                  <c:v>221.87</c:v>
                </c:pt>
                <c:pt idx="3">
                  <c:v>258.76</c:v>
                </c:pt>
                <c:pt idx="4">
                  <c:v>299.3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B-4F5D-B460-1EE17D0A2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355.5</c:v>
                </c:pt>
                <c:pt idx="3">
                  <c:v>349.83</c:v>
                </c:pt>
                <c:pt idx="4">
                  <c:v>360.86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B-4F5D-B460-1EE17D0A2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648.80999999999995</c:v>
                </c:pt>
                <c:pt idx="1">
                  <c:v>666.11</c:v>
                </c:pt>
                <c:pt idx="2">
                  <c:v>628.30999999999995</c:v>
                </c:pt>
                <c:pt idx="3">
                  <c:v>631.87</c:v>
                </c:pt>
                <c:pt idx="4">
                  <c:v>639.09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D-4EF0-8DC3-9DDC82560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312.58</c:v>
                </c:pt>
                <c:pt idx="3">
                  <c:v>314.87</c:v>
                </c:pt>
                <c:pt idx="4">
                  <c:v>309.27999999999997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D-4EF0-8DC3-9DDC82560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98.51</c:v>
                </c:pt>
                <c:pt idx="1">
                  <c:v>95.81</c:v>
                </c:pt>
                <c:pt idx="2">
                  <c:v>103.03</c:v>
                </c:pt>
                <c:pt idx="3">
                  <c:v>104.2</c:v>
                </c:pt>
                <c:pt idx="4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8-444E-8B15-363D007D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104.57</c:v>
                </c:pt>
                <c:pt idx="3">
                  <c:v>103.54</c:v>
                </c:pt>
                <c:pt idx="4">
                  <c:v>103.32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8-444E-8B15-363D007D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198.21</c:v>
                </c:pt>
                <c:pt idx="1">
                  <c:v>204.4</c:v>
                </c:pt>
                <c:pt idx="2">
                  <c:v>189.59</c:v>
                </c:pt>
                <c:pt idx="3">
                  <c:v>188.11</c:v>
                </c:pt>
                <c:pt idx="4">
                  <c:v>188.84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A-4B25-BCC2-88C77855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165.47</c:v>
                </c:pt>
                <c:pt idx="3">
                  <c:v>167.46</c:v>
                </c:pt>
                <c:pt idx="4">
                  <c:v>168.56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A-4B25-BCC2-88C77855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石川県　加賀市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66350</v>
      </c>
      <c r="AM8" s="61"/>
      <c r="AN8" s="61"/>
      <c r="AO8" s="61"/>
      <c r="AP8" s="61"/>
      <c r="AQ8" s="61"/>
      <c r="AR8" s="61"/>
      <c r="AS8" s="61"/>
      <c r="AT8" s="52">
        <f>データ!$S$6</f>
        <v>305.87</v>
      </c>
      <c r="AU8" s="53"/>
      <c r="AV8" s="53"/>
      <c r="AW8" s="53"/>
      <c r="AX8" s="53"/>
      <c r="AY8" s="53"/>
      <c r="AZ8" s="53"/>
      <c r="BA8" s="53"/>
      <c r="BB8" s="54">
        <f>データ!$T$6</f>
        <v>216.92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46.09</v>
      </c>
      <c r="J10" s="53"/>
      <c r="K10" s="53"/>
      <c r="L10" s="53"/>
      <c r="M10" s="53"/>
      <c r="N10" s="53"/>
      <c r="O10" s="64"/>
      <c r="P10" s="54">
        <f>データ!$P$6</f>
        <v>99.99</v>
      </c>
      <c r="Q10" s="54"/>
      <c r="R10" s="54"/>
      <c r="S10" s="54"/>
      <c r="T10" s="54"/>
      <c r="U10" s="54"/>
      <c r="V10" s="54"/>
      <c r="W10" s="61">
        <f>データ!$Q$6</f>
        <v>3251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65920</v>
      </c>
      <c r="AM10" s="61"/>
      <c r="AN10" s="61"/>
      <c r="AO10" s="61"/>
      <c r="AP10" s="61"/>
      <c r="AQ10" s="61"/>
      <c r="AR10" s="61"/>
      <c r="AS10" s="61"/>
      <c r="AT10" s="52">
        <f>データ!$V$6</f>
        <v>55.83</v>
      </c>
      <c r="AU10" s="53"/>
      <c r="AV10" s="53"/>
      <c r="AW10" s="53"/>
      <c r="AX10" s="53"/>
      <c r="AY10" s="53"/>
      <c r="AZ10" s="53"/>
      <c r="BA10" s="53"/>
      <c r="BB10" s="54">
        <f>データ!$W$6</f>
        <v>1180.73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+Y8ELdIbE4SKBt5Xy178th8MIOKJM5U7BfR4pBN6LyadiH9k777mJXNcdD3Lg2JcG3VCJkC80G6uJKd6wnxoDA==" saltValue="6ztKt8PRUGY+gie/BvmZ4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172065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石川県　加賀市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46.09</v>
      </c>
      <c r="P6" s="35">
        <f t="shared" si="3"/>
        <v>99.99</v>
      </c>
      <c r="Q6" s="35">
        <f t="shared" si="3"/>
        <v>3251</v>
      </c>
      <c r="R6" s="35">
        <f t="shared" si="3"/>
        <v>66350</v>
      </c>
      <c r="S6" s="35">
        <f t="shared" si="3"/>
        <v>305.87</v>
      </c>
      <c r="T6" s="35">
        <f t="shared" si="3"/>
        <v>216.92</v>
      </c>
      <c r="U6" s="35">
        <f t="shared" si="3"/>
        <v>65920</v>
      </c>
      <c r="V6" s="35">
        <f t="shared" si="3"/>
        <v>55.83</v>
      </c>
      <c r="W6" s="35">
        <f t="shared" si="3"/>
        <v>1180.73</v>
      </c>
      <c r="X6" s="36">
        <f>IF(X7="",NA(),X7)</f>
        <v>100.79</v>
      </c>
      <c r="Y6" s="36">
        <f t="shared" ref="Y6:AG6" si="4">IF(Y7="",NA(),Y7)</f>
        <v>98.18</v>
      </c>
      <c r="Z6" s="36">
        <f t="shared" si="4"/>
        <v>104.67</v>
      </c>
      <c r="AA6" s="36">
        <f t="shared" si="4"/>
        <v>105.61</v>
      </c>
      <c r="AB6" s="36">
        <f t="shared" si="4"/>
        <v>105.55</v>
      </c>
      <c r="AC6" s="36">
        <f t="shared" si="4"/>
        <v>112.69</v>
      </c>
      <c r="AD6" s="36">
        <f t="shared" si="4"/>
        <v>113.16</v>
      </c>
      <c r="AE6" s="36">
        <f t="shared" si="4"/>
        <v>112.15</v>
      </c>
      <c r="AF6" s="36">
        <f t="shared" si="4"/>
        <v>111.44</v>
      </c>
      <c r="AG6" s="36">
        <f t="shared" si="4"/>
        <v>111.17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0.54</v>
      </c>
      <c r="AO6" s="36">
        <f t="shared" si="5"/>
        <v>0.68</v>
      </c>
      <c r="AP6" s="36">
        <f t="shared" si="5"/>
        <v>1</v>
      </c>
      <c r="AQ6" s="36">
        <f t="shared" si="5"/>
        <v>1.03</v>
      </c>
      <c r="AR6" s="36">
        <f t="shared" si="5"/>
        <v>0.78</v>
      </c>
      <c r="AS6" s="35" t="str">
        <f>IF(AS7="","",IF(AS7="-","【-】","【"&amp;SUBSTITUTE(TEXT(AS7,"#,##0.00"),"-","△")&amp;"】"))</f>
        <v>【1.08】</v>
      </c>
      <c r="AT6" s="36">
        <f>IF(AT7="",NA(),AT7)</f>
        <v>165.16</v>
      </c>
      <c r="AU6" s="36">
        <f t="shared" ref="AU6:BC6" si="6">IF(AU7="",NA(),AU7)</f>
        <v>216.46</v>
      </c>
      <c r="AV6" s="36">
        <f t="shared" si="6"/>
        <v>221.87</v>
      </c>
      <c r="AW6" s="36">
        <f t="shared" si="6"/>
        <v>258.76</v>
      </c>
      <c r="AX6" s="36">
        <f t="shared" si="6"/>
        <v>299.3</v>
      </c>
      <c r="AY6" s="36">
        <f t="shared" si="6"/>
        <v>346.59</v>
      </c>
      <c r="AZ6" s="36">
        <f t="shared" si="6"/>
        <v>357.82</v>
      </c>
      <c r="BA6" s="36">
        <f t="shared" si="6"/>
        <v>355.5</v>
      </c>
      <c r="BB6" s="36">
        <f t="shared" si="6"/>
        <v>349.83</v>
      </c>
      <c r="BC6" s="36">
        <f t="shared" si="6"/>
        <v>360.86</v>
      </c>
      <c r="BD6" s="35" t="str">
        <f>IF(BD7="","",IF(BD7="-","【-】","【"&amp;SUBSTITUTE(TEXT(BD7,"#,##0.00"),"-","△")&amp;"】"))</f>
        <v>【264.97】</v>
      </c>
      <c r="BE6" s="36">
        <f>IF(BE7="",NA(),BE7)</f>
        <v>648.80999999999995</v>
      </c>
      <c r="BF6" s="36">
        <f t="shared" ref="BF6:BN6" si="7">IF(BF7="",NA(),BF7)</f>
        <v>666.11</v>
      </c>
      <c r="BG6" s="36">
        <f t="shared" si="7"/>
        <v>628.30999999999995</v>
      </c>
      <c r="BH6" s="36">
        <f t="shared" si="7"/>
        <v>631.87</v>
      </c>
      <c r="BI6" s="36">
        <f t="shared" si="7"/>
        <v>639.09</v>
      </c>
      <c r="BJ6" s="36">
        <f t="shared" si="7"/>
        <v>312.02999999999997</v>
      </c>
      <c r="BK6" s="36">
        <f t="shared" si="7"/>
        <v>307.45999999999998</v>
      </c>
      <c r="BL6" s="36">
        <f t="shared" si="7"/>
        <v>312.58</v>
      </c>
      <c r="BM6" s="36">
        <f t="shared" si="7"/>
        <v>314.87</v>
      </c>
      <c r="BN6" s="36">
        <f t="shared" si="7"/>
        <v>309.27999999999997</v>
      </c>
      <c r="BO6" s="35" t="str">
        <f>IF(BO7="","",IF(BO7="-","【-】","【"&amp;SUBSTITUTE(TEXT(BO7,"#,##0.00"),"-","△")&amp;"】"))</f>
        <v>【266.61】</v>
      </c>
      <c r="BP6" s="36">
        <f>IF(BP7="",NA(),BP7)</f>
        <v>98.51</v>
      </c>
      <c r="BQ6" s="36">
        <f t="shared" ref="BQ6:BY6" si="8">IF(BQ7="",NA(),BQ7)</f>
        <v>95.81</v>
      </c>
      <c r="BR6" s="36">
        <f t="shared" si="8"/>
        <v>103.03</v>
      </c>
      <c r="BS6" s="36">
        <f t="shared" si="8"/>
        <v>104.2</v>
      </c>
      <c r="BT6" s="36">
        <f t="shared" si="8"/>
        <v>104.1</v>
      </c>
      <c r="BU6" s="36">
        <f t="shared" si="8"/>
        <v>105.71</v>
      </c>
      <c r="BV6" s="36">
        <f t="shared" si="8"/>
        <v>106.01</v>
      </c>
      <c r="BW6" s="36">
        <f t="shared" si="8"/>
        <v>104.57</v>
      </c>
      <c r="BX6" s="36">
        <f t="shared" si="8"/>
        <v>103.54</v>
      </c>
      <c r="BY6" s="36">
        <f t="shared" si="8"/>
        <v>103.32</v>
      </c>
      <c r="BZ6" s="35" t="str">
        <f>IF(BZ7="","",IF(BZ7="-","【-】","【"&amp;SUBSTITUTE(TEXT(BZ7,"#,##0.00"),"-","△")&amp;"】"))</f>
        <v>【103.24】</v>
      </c>
      <c r="CA6" s="36">
        <f>IF(CA7="",NA(),CA7)</f>
        <v>198.21</v>
      </c>
      <c r="CB6" s="36">
        <f t="shared" ref="CB6:CJ6" si="9">IF(CB7="",NA(),CB7)</f>
        <v>204.4</v>
      </c>
      <c r="CC6" s="36">
        <f t="shared" si="9"/>
        <v>189.59</v>
      </c>
      <c r="CD6" s="36">
        <f t="shared" si="9"/>
        <v>188.11</v>
      </c>
      <c r="CE6" s="36">
        <f t="shared" si="9"/>
        <v>188.84</v>
      </c>
      <c r="CF6" s="36">
        <f t="shared" si="9"/>
        <v>162.15</v>
      </c>
      <c r="CG6" s="36">
        <f t="shared" si="9"/>
        <v>162.24</v>
      </c>
      <c r="CH6" s="36">
        <f t="shared" si="9"/>
        <v>165.47</v>
      </c>
      <c r="CI6" s="36">
        <f t="shared" si="9"/>
        <v>167.46</v>
      </c>
      <c r="CJ6" s="36">
        <f t="shared" si="9"/>
        <v>168.56</v>
      </c>
      <c r="CK6" s="35" t="str">
        <f>IF(CK7="","",IF(CK7="-","【-】","【"&amp;SUBSTITUTE(TEXT(CK7,"#,##0.00"),"-","△")&amp;"】"))</f>
        <v>【168.38】</v>
      </c>
      <c r="CL6" s="36">
        <f>IF(CL7="",NA(),CL7)</f>
        <v>69.930000000000007</v>
      </c>
      <c r="CM6" s="36">
        <f t="shared" ref="CM6:CU6" si="10">IF(CM7="",NA(),CM7)</f>
        <v>67.31</v>
      </c>
      <c r="CN6" s="36">
        <f t="shared" si="10"/>
        <v>73.12</v>
      </c>
      <c r="CO6" s="36">
        <f t="shared" si="10"/>
        <v>71.73</v>
      </c>
      <c r="CP6" s="36">
        <f t="shared" si="10"/>
        <v>68.72</v>
      </c>
      <c r="CQ6" s="36">
        <f t="shared" si="10"/>
        <v>59.34</v>
      </c>
      <c r="CR6" s="36">
        <f t="shared" si="10"/>
        <v>59.11</v>
      </c>
      <c r="CS6" s="36">
        <f t="shared" si="10"/>
        <v>59.74</v>
      </c>
      <c r="CT6" s="36">
        <f t="shared" si="10"/>
        <v>59.46</v>
      </c>
      <c r="CU6" s="36">
        <f t="shared" si="10"/>
        <v>59.51</v>
      </c>
      <c r="CV6" s="35" t="str">
        <f>IF(CV7="","",IF(CV7="-","【-】","【"&amp;SUBSTITUTE(TEXT(CV7,"#,##0.00"),"-","△")&amp;"】"))</f>
        <v>【60.00】</v>
      </c>
      <c r="CW6" s="36">
        <f>IF(CW7="",NA(),CW7)</f>
        <v>86.24</v>
      </c>
      <c r="CX6" s="36">
        <f t="shared" ref="CX6:DF6" si="11">IF(CX7="",NA(),CX7)</f>
        <v>87.5</v>
      </c>
      <c r="CY6" s="36">
        <f t="shared" si="11"/>
        <v>87.82</v>
      </c>
      <c r="CZ6" s="36">
        <f t="shared" si="11"/>
        <v>88.39</v>
      </c>
      <c r="DA6" s="36">
        <f t="shared" si="11"/>
        <v>89.67</v>
      </c>
      <c r="DB6" s="36">
        <f t="shared" si="11"/>
        <v>87.74</v>
      </c>
      <c r="DC6" s="36">
        <f t="shared" si="11"/>
        <v>87.91</v>
      </c>
      <c r="DD6" s="36">
        <f t="shared" si="11"/>
        <v>87.28</v>
      </c>
      <c r="DE6" s="36">
        <f t="shared" si="11"/>
        <v>87.41</v>
      </c>
      <c r="DF6" s="36">
        <f t="shared" si="11"/>
        <v>87.08</v>
      </c>
      <c r="DG6" s="35" t="str">
        <f>IF(DG7="","",IF(DG7="-","【-】","【"&amp;SUBSTITUTE(TEXT(DG7,"#,##0.00"),"-","△")&amp;"】"))</f>
        <v>【89.80】</v>
      </c>
      <c r="DH6" s="36">
        <f>IF(DH7="",NA(),DH7)</f>
        <v>49.67</v>
      </c>
      <c r="DI6" s="36">
        <f t="shared" ref="DI6:DQ6" si="12">IF(DI7="",NA(),DI7)</f>
        <v>50.78</v>
      </c>
      <c r="DJ6" s="36">
        <f t="shared" si="12"/>
        <v>52.04</v>
      </c>
      <c r="DK6" s="36">
        <f t="shared" si="12"/>
        <v>53.37</v>
      </c>
      <c r="DL6" s="36">
        <f t="shared" si="12"/>
        <v>54.54</v>
      </c>
      <c r="DM6" s="36">
        <f t="shared" si="12"/>
        <v>46.27</v>
      </c>
      <c r="DN6" s="36">
        <f t="shared" si="12"/>
        <v>46.88</v>
      </c>
      <c r="DO6" s="36">
        <f t="shared" si="12"/>
        <v>46.94</v>
      </c>
      <c r="DP6" s="36">
        <f t="shared" si="12"/>
        <v>47.62</v>
      </c>
      <c r="DQ6" s="36">
        <f t="shared" si="12"/>
        <v>48.55</v>
      </c>
      <c r="DR6" s="35" t="str">
        <f>IF(DR7="","",IF(DR7="-","【-】","【"&amp;SUBSTITUTE(TEXT(DR7,"#,##0.00"),"-","△")&amp;"】"))</f>
        <v>【49.59】</v>
      </c>
      <c r="DS6" s="36">
        <f>IF(DS7="",NA(),DS7)</f>
        <v>3.46</v>
      </c>
      <c r="DT6" s="36">
        <f t="shared" ref="DT6:EB6" si="13">IF(DT7="",NA(),DT7)</f>
        <v>6.78</v>
      </c>
      <c r="DU6" s="36">
        <f t="shared" si="13"/>
        <v>5.36</v>
      </c>
      <c r="DV6" s="36">
        <f t="shared" si="13"/>
        <v>13.05</v>
      </c>
      <c r="DW6" s="36">
        <f t="shared" si="13"/>
        <v>13.75</v>
      </c>
      <c r="DX6" s="36">
        <f t="shared" si="13"/>
        <v>10.93</v>
      </c>
      <c r="DY6" s="36">
        <f t="shared" si="13"/>
        <v>13.39</v>
      </c>
      <c r="DZ6" s="36">
        <f t="shared" si="13"/>
        <v>14.48</v>
      </c>
      <c r="EA6" s="36">
        <f t="shared" si="13"/>
        <v>16.27</v>
      </c>
      <c r="EB6" s="36">
        <f t="shared" si="13"/>
        <v>17.11</v>
      </c>
      <c r="EC6" s="35" t="str">
        <f>IF(EC7="","",IF(EC7="-","【-】","【"&amp;SUBSTITUTE(TEXT(EC7,"#,##0.00"),"-","△")&amp;"】"))</f>
        <v>【19.44】</v>
      </c>
      <c r="ED6" s="36">
        <f>IF(ED7="",NA(),ED7)</f>
        <v>1.42</v>
      </c>
      <c r="EE6" s="36">
        <f t="shared" ref="EE6:EM6" si="14">IF(EE7="",NA(),EE7)</f>
        <v>1.1000000000000001</v>
      </c>
      <c r="EF6" s="36">
        <f t="shared" si="14"/>
        <v>1.21</v>
      </c>
      <c r="EG6" s="36">
        <f t="shared" si="14"/>
        <v>1.58</v>
      </c>
      <c r="EH6" s="36">
        <f t="shared" si="14"/>
        <v>0.9</v>
      </c>
      <c r="EI6" s="36">
        <f t="shared" si="14"/>
        <v>0.71</v>
      </c>
      <c r="EJ6" s="36">
        <f t="shared" si="14"/>
        <v>0.71</v>
      </c>
      <c r="EK6" s="36">
        <f t="shared" si="14"/>
        <v>0.75</v>
      </c>
      <c r="EL6" s="36">
        <f t="shared" si="14"/>
        <v>0.63</v>
      </c>
      <c r="EM6" s="36">
        <f t="shared" si="14"/>
        <v>0.63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172065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46.09</v>
      </c>
      <c r="P7" s="39">
        <v>99.99</v>
      </c>
      <c r="Q7" s="39">
        <v>3251</v>
      </c>
      <c r="R7" s="39">
        <v>66350</v>
      </c>
      <c r="S7" s="39">
        <v>305.87</v>
      </c>
      <c r="T7" s="39">
        <v>216.92</v>
      </c>
      <c r="U7" s="39">
        <v>65920</v>
      </c>
      <c r="V7" s="39">
        <v>55.83</v>
      </c>
      <c r="W7" s="39">
        <v>1180.73</v>
      </c>
      <c r="X7" s="39">
        <v>100.79</v>
      </c>
      <c r="Y7" s="39">
        <v>98.18</v>
      </c>
      <c r="Z7" s="39">
        <v>104.67</v>
      </c>
      <c r="AA7" s="39">
        <v>105.61</v>
      </c>
      <c r="AB7" s="39">
        <v>105.55</v>
      </c>
      <c r="AC7" s="39">
        <v>112.69</v>
      </c>
      <c r="AD7" s="39">
        <v>113.16</v>
      </c>
      <c r="AE7" s="39">
        <v>112.15</v>
      </c>
      <c r="AF7" s="39">
        <v>111.44</v>
      </c>
      <c r="AG7" s="39">
        <v>111.17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0.54</v>
      </c>
      <c r="AO7" s="39">
        <v>0.68</v>
      </c>
      <c r="AP7" s="39">
        <v>1</v>
      </c>
      <c r="AQ7" s="39">
        <v>1.03</v>
      </c>
      <c r="AR7" s="39">
        <v>0.78</v>
      </c>
      <c r="AS7" s="39">
        <v>1.08</v>
      </c>
      <c r="AT7" s="39">
        <v>165.16</v>
      </c>
      <c r="AU7" s="39">
        <v>216.46</v>
      </c>
      <c r="AV7" s="39">
        <v>221.87</v>
      </c>
      <c r="AW7" s="39">
        <v>258.76</v>
      </c>
      <c r="AX7" s="39">
        <v>299.3</v>
      </c>
      <c r="AY7" s="39">
        <v>346.59</v>
      </c>
      <c r="AZ7" s="39">
        <v>357.82</v>
      </c>
      <c r="BA7" s="39">
        <v>355.5</v>
      </c>
      <c r="BB7" s="39">
        <v>349.83</v>
      </c>
      <c r="BC7" s="39">
        <v>360.86</v>
      </c>
      <c r="BD7" s="39">
        <v>264.97000000000003</v>
      </c>
      <c r="BE7" s="39">
        <v>648.80999999999995</v>
      </c>
      <c r="BF7" s="39">
        <v>666.11</v>
      </c>
      <c r="BG7" s="39">
        <v>628.30999999999995</v>
      </c>
      <c r="BH7" s="39">
        <v>631.87</v>
      </c>
      <c r="BI7" s="39">
        <v>639.09</v>
      </c>
      <c r="BJ7" s="39">
        <v>312.02999999999997</v>
      </c>
      <c r="BK7" s="39">
        <v>307.45999999999998</v>
      </c>
      <c r="BL7" s="39">
        <v>312.58</v>
      </c>
      <c r="BM7" s="39">
        <v>314.87</v>
      </c>
      <c r="BN7" s="39">
        <v>309.27999999999997</v>
      </c>
      <c r="BO7" s="39">
        <v>266.61</v>
      </c>
      <c r="BP7" s="39">
        <v>98.51</v>
      </c>
      <c r="BQ7" s="39">
        <v>95.81</v>
      </c>
      <c r="BR7" s="39">
        <v>103.03</v>
      </c>
      <c r="BS7" s="39">
        <v>104.2</v>
      </c>
      <c r="BT7" s="39">
        <v>104.1</v>
      </c>
      <c r="BU7" s="39">
        <v>105.71</v>
      </c>
      <c r="BV7" s="39">
        <v>106.01</v>
      </c>
      <c r="BW7" s="39">
        <v>104.57</v>
      </c>
      <c r="BX7" s="39">
        <v>103.54</v>
      </c>
      <c r="BY7" s="39">
        <v>103.32</v>
      </c>
      <c r="BZ7" s="39">
        <v>103.24</v>
      </c>
      <c r="CA7" s="39">
        <v>198.21</v>
      </c>
      <c r="CB7" s="39">
        <v>204.4</v>
      </c>
      <c r="CC7" s="39">
        <v>189.59</v>
      </c>
      <c r="CD7" s="39">
        <v>188.11</v>
      </c>
      <c r="CE7" s="39">
        <v>188.84</v>
      </c>
      <c r="CF7" s="39">
        <v>162.15</v>
      </c>
      <c r="CG7" s="39">
        <v>162.24</v>
      </c>
      <c r="CH7" s="39">
        <v>165.47</v>
      </c>
      <c r="CI7" s="39">
        <v>167.46</v>
      </c>
      <c r="CJ7" s="39">
        <v>168.56</v>
      </c>
      <c r="CK7" s="39">
        <v>168.38</v>
      </c>
      <c r="CL7" s="39">
        <v>69.930000000000007</v>
      </c>
      <c r="CM7" s="39">
        <v>67.31</v>
      </c>
      <c r="CN7" s="39">
        <v>73.12</v>
      </c>
      <c r="CO7" s="39">
        <v>71.73</v>
      </c>
      <c r="CP7" s="39">
        <v>68.72</v>
      </c>
      <c r="CQ7" s="39">
        <v>59.34</v>
      </c>
      <c r="CR7" s="39">
        <v>59.11</v>
      </c>
      <c r="CS7" s="39">
        <v>59.74</v>
      </c>
      <c r="CT7" s="39">
        <v>59.46</v>
      </c>
      <c r="CU7" s="39">
        <v>59.51</v>
      </c>
      <c r="CV7" s="39">
        <v>60</v>
      </c>
      <c r="CW7" s="39">
        <v>86.24</v>
      </c>
      <c r="CX7" s="39">
        <v>87.5</v>
      </c>
      <c r="CY7" s="39">
        <v>87.82</v>
      </c>
      <c r="CZ7" s="39">
        <v>88.39</v>
      </c>
      <c r="DA7" s="39">
        <v>89.67</v>
      </c>
      <c r="DB7" s="39">
        <v>87.74</v>
      </c>
      <c r="DC7" s="39">
        <v>87.91</v>
      </c>
      <c r="DD7" s="39">
        <v>87.28</v>
      </c>
      <c r="DE7" s="39">
        <v>87.41</v>
      </c>
      <c r="DF7" s="39">
        <v>87.08</v>
      </c>
      <c r="DG7" s="39">
        <v>89.8</v>
      </c>
      <c r="DH7" s="39">
        <v>49.67</v>
      </c>
      <c r="DI7" s="39">
        <v>50.78</v>
      </c>
      <c r="DJ7" s="39">
        <v>52.04</v>
      </c>
      <c r="DK7" s="39">
        <v>53.37</v>
      </c>
      <c r="DL7" s="39">
        <v>54.54</v>
      </c>
      <c r="DM7" s="39">
        <v>46.27</v>
      </c>
      <c r="DN7" s="39">
        <v>46.88</v>
      </c>
      <c r="DO7" s="39">
        <v>46.94</v>
      </c>
      <c r="DP7" s="39">
        <v>47.62</v>
      </c>
      <c r="DQ7" s="39">
        <v>48.55</v>
      </c>
      <c r="DR7" s="39">
        <v>49.59</v>
      </c>
      <c r="DS7" s="39">
        <v>3.46</v>
      </c>
      <c r="DT7" s="39">
        <v>6.78</v>
      </c>
      <c r="DU7" s="39">
        <v>5.36</v>
      </c>
      <c r="DV7" s="39">
        <v>13.05</v>
      </c>
      <c r="DW7" s="39">
        <v>13.75</v>
      </c>
      <c r="DX7" s="39">
        <v>10.93</v>
      </c>
      <c r="DY7" s="39">
        <v>13.39</v>
      </c>
      <c r="DZ7" s="39">
        <v>14.48</v>
      </c>
      <c r="EA7" s="39">
        <v>16.27</v>
      </c>
      <c r="EB7" s="39">
        <v>17.11</v>
      </c>
      <c r="EC7" s="39">
        <v>19.440000000000001</v>
      </c>
      <c r="ED7" s="39">
        <v>1.42</v>
      </c>
      <c r="EE7" s="39">
        <v>1.1000000000000001</v>
      </c>
      <c r="EF7" s="39">
        <v>1.21</v>
      </c>
      <c r="EG7" s="39">
        <v>1.58</v>
      </c>
      <c r="EH7" s="39">
        <v>0.9</v>
      </c>
      <c r="EI7" s="39">
        <v>0.71</v>
      </c>
      <c r="EJ7" s="39">
        <v>0.71</v>
      </c>
      <c r="EK7" s="39">
        <v>0.75</v>
      </c>
      <c r="EL7" s="39">
        <v>0.63</v>
      </c>
      <c r="EM7" s="39">
        <v>0.63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2021-02-01T07:59:20Z</cp:lastPrinted>
  <dcterms:created xsi:type="dcterms:W3CDTF">2020-12-04T02:07:42Z</dcterms:created>
  <dcterms:modified xsi:type="dcterms:W3CDTF">2021-02-08T05:40:48Z</dcterms:modified>
  <cp:category/>
</cp:coreProperties>
</file>