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3小松市\"/>
    </mc:Choice>
  </mc:AlternateContent>
  <workbookProtection workbookAlgorithmName="SHA-512" workbookHashValue="p0dVRfbza84B6m6oNYtjzB3U22POZBcir4vdCfhYnNOqR+kshtCxdXMrLfWd+Wfu2Rz2Trwooxb7dJ/cVyTtSg==" workbookSaltValue="ZBtxRsL/1WNSQuLIxGrf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<sst xmlns="http://schemas.openxmlformats.org/spreadsheetml/2006/main" count="236" uniqueCount="117">
  <si>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</si>
  <si>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</si>
  <si>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</si>
  <si>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</si>
  <si>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</si>
  <si>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</si>
  <si>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</si>
  <si>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</si>
  <si>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</si>
  <si>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</si>
  <si>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</si>
  <si>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</si>
  <si>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</si>
  <si>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</si>
  <si>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</si>
  <si>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</si>
  <si>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</si>
  <si>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</si>
  <si>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</si>
  <si>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</si>
  <si>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</si>
  <si>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</si>
  <si>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</si>
  <si>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</si>
  <si>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</si>
  <si>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</si>
  <si>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</si>
  <si>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</si>
  <si>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</si>
  <si>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</si>
  <si>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</si>
  <si>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</si>
  <si>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</si>
  <si>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</si>
  <si>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</si>
  <si>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</si>
  <si>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</si>
  <si>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</si>
  <si>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</si>
  <si>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</si>
  <si>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</si>
  <si>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</si>
  <si>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</si>
  <si>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</si>
  <si>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</si>
  <si>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</si>
  <si>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</si>
  <si>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</si>
  <si>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</si>
  <si>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</si>
  <si>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</si>
  <si>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</si>
  <si>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</si>
  <si>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</si>
  <si>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</si>
  <si>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</si>
  <si>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</si>
  <si>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</si>
  <si>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</si>
  <si>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</si>
  <si>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</si>
  <si>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</si>
  <si>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</si>
  <si>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</si>
  <si>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</si>
  <si>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</si>
  <si>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</si>
  <si>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</si>
  <si>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</si>
  <si>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</si>
  <si>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</si>
  <si>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</si>
  <si>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</si>
  <si>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</si>
  <si>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</si>
  <si>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</si>
  <si>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</si>
  <si>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</si>
  <si>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</si>
  <si>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</si>
  <si>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</si>
  <si>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</si>
  <si>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</si>
  <si>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</si>
  <si>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</si>
  <si>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</si>
  <si>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</si>
  <si>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</si>
  <si>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</si>
  <si>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</si>
  <si>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</si>
  <si>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</si>
  <si>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</si>
  <si>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</si>
  <si>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</si>
  <si>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</si>
  <si>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</si>
  <si>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</si>
  <si>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</si>
  <si>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</si>
  <si>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</si>
  <si>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</si>
  <si>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</si>
  <si>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</si>
  <si>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</si>
  <si>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</si>
  <si>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</si>
  <si>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</si>
  <si>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</si>
  <si>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</si>
  <si>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</si>
  <si>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</si>
  <si>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</si>
  <si>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</si>
  <si>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企業債残高対事業規模比率では、事業規模に対して企業債残高の割合が高いという結果になっていますが、整備が完了していることから今後は、適正な規模に収束していくものと考えられます。その他の指標は概ね健全であると考えていますが、水洗化率は低く使用料収入も少ないことから、水洗化率を上昇させ、安定的な経営を行っていきます。</t>
    <phoneticPr fontId="4"/>
  </si>
  <si>
    <t>　法定耐用年数を超える管渠は有りませんが、短い期間において管渠設置工事を集中して行なっており、管渠の更新工事が短期間に集中しないように長寿命化計画を策定のうえ、計画的に更新事業を行う予定です。</t>
    <phoneticPr fontId="4"/>
  </si>
  <si>
    <t>　今後も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rPh sb="4" eb="6">
      <t>ケイエイ</t>
    </rPh>
    <rPh sb="6" eb="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</si>
</sst>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E-4617-B2FB-0E9E4F9FE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D6E-4617-B2FB-0E9E4F9FE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2-45EA-A0B6-7723E73B6D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102-45EA-A0B6-7723E73B6D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72.930000000000007</c:v>
                </c:pt>
                <c:pt idx="1">
                  <c:v>74.08</c:v>
                </c:pt>
                <c:pt idx="2">
                  <c:v>74.62</c:v>
                </c:pt>
                <c:pt idx="3">
                  <c:v>75.790000000000006</c:v>
                </c:pt>
                <c:pt idx="4">
                  <c:v>77.73</c:v>
                </c:pt>
              </c:numCache>
            </c:numRef>
          </c:val>
          <c:extLst>
            <c:ext xmlns:c16="http://schemas.microsoft.com/office/drawing/2014/chart" uri="{C3380CC4-5D6E-409C-BE32-E72D297353CC}">
              <c16:uniqueId val="{00000000-B57A-4198-B5D0-09A1F4DEF9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57A-4198-B5D0-09A1F4DEF9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113.68</c:v>
                </c:pt>
                <c:pt idx="1">
                  <c:v>115.11</c:v>
                </c:pt>
                <c:pt idx="2">
                  <c:v>117.14</c:v>
                </c:pt>
                <c:pt idx="3">
                  <c:v>120.5</c:v>
                </c:pt>
                <c:pt idx="4">
                  <c:v>124.17</c:v>
                </c:pt>
              </c:numCache>
            </c:numRef>
          </c:val>
          <c:extLst>
            <c:ext xmlns:c16="http://schemas.microsoft.com/office/drawing/2014/chart" uri="{C3380CC4-5D6E-409C-BE32-E72D297353CC}">
              <c16:uniqueId val="{00000000-67E6-48A2-B829-2E296C17E2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67E6-48A2-B829-2E296C17E2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15.63</c:v>
                </c:pt>
                <c:pt idx="1">
                  <c:v>18.09</c:v>
                </c:pt>
                <c:pt idx="2">
                  <c:v>20.34</c:v>
                </c:pt>
                <c:pt idx="3">
                  <c:v>22.56</c:v>
                </c:pt>
                <c:pt idx="4">
                  <c:v>24.76</c:v>
                </c:pt>
              </c:numCache>
            </c:numRef>
          </c:val>
          <c:extLst>
            <c:ext xmlns:c16="http://schemas.microsoft.com/office/drawing/2014/chart" uri="{C3380CC4-5D6E-409C-BE32-E72D297353CC}">
              <c16:uniqueId val="{00000000-3419-4A01-A9A1-1B19E5F099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3419-4A01-A9A1-1B19E5F099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4-43CE-AD8F-22AE24CA0D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044-43CE-AD8F-22AE24CA0D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4-4896-A4E8-9A9F27B284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1684-4896-A4E8-9A9F27B284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24.69</c:v>
                </c:pt>
                <c:pt idx="1">
                  <c:v>36.380000000000003</c:v>
                </c:pt>
                <c:pt idx="2">
                  <c:v>4.95</c:v>
                </c:pt>
                <c:pt idx="3">
                  <c:v>4.92</c:v>
                </c:pt>
                <c:pt idx="4">
                  <c:v>4.84</c:v>
                </c:pt>
              </c:numCache>
            </c:numRef>
          </c:val>
          <c:extLst>
            <c:ext xmlns:c16="http://schemas.microsoft.com/office/drawing/2014/chart" uri="{C3380CC4-5D6E-409C-BE32-E72D297353CC}">
              <c16:uniqueId val="{00000000-C19A-4902-B804-DFB2982AEC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C19A-4902-B804-DFB2982AEC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3172.06</c:v>
                </c:pt>
                <c:pt idx="1">
                  <c:v>2968.8</c:v>
                </c:pt>
                <c:pt idx="2">
                  <c:v>2848.44</c:v>
                </c:pt>
                <c:pt idx="3">
                  <c:v>2671.07</c:v>
                </c:pt>
                <c:pt idx="4">
                  <c:v>2512.87</c:v>
                </c:pt>
              </c:numCache>
            </c:numRef>
          </c:val>
          <c:extLst>
            <c:ext xmlns:c16="http://schemas.microsoft.com/office/drawing/2014/chart" uri="{C3380CC4-5D6E-409C-BE32-E72D297353CC}">
              <c16:uniqueId val="{00000000-70CD-432E-8567-1F678D6553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0CD-432E-8567-1F678D6553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56.79</c:v>
                </c:pt>
                <c:pt idx="1">
                  <c:v>51.79</c:v>
                </c:pt>
                <c:pt idx="2">
                  <c:v>86.24</c:v>
                </c:pt>
                <c:pt idx="3">
                  <c:v>86.84</c:v>
                </c:pt>
                <c:pt idx="4">
                  <c:v>86.07</c:v>
                </c:pt>
              </c:numCache>
            </c:numRef>
          </c:val>
          <c:extLst>
            <c:ext xmlns:c16="http://schemas.microsoft.com/office/drawing/2014/chart" uri="{C3380CC4-5D6E-409C-BE32-E72D297353CC}">
              <c16:uniqueId val="{00000000-0995-420D-B501-366F003D10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0995-420D-B501-366F003D10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227.24</c:v>
                </c:pt>
                <c:pt idx="1">
                  <c:v>249.33</c:v>
                </c:pt>
                <c:pt idx="2">
                  <c:v>150</c:v>
                </c:pt>
                <c:pt idx="3">
                  <c:v>150</c:v>
                </c:pt>
                <c:pt idx="4">
                  <c:v>150</c:v>
                </c:pt>
              </c:numCache>
            </c:numRef>
          </c:val>
          <c:extLst>
            <c:ext xmlns:c16="http://schemas.microsoft.com/office/drawing/2014/chart" uri="{C3380CC4-5D6E-409C-BE32-E72D297353CC}">
              <c16:uniqueId val="{00000000-5989-4F82-A30C-27A637CAA2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989-4F82-A30C-27A637CAA2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小松市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108265</v>
      </c>
      <c r="AM8" s="69"/>
      <c r="AN8" s="69"/>
      <c r="AO8" s="69"/>
      <c r="AP8" s="69"/>
      <c r="AQ8" s="69"/>
      <c r="AR8" s="69"/>
      <c r="AS8" s="69"/>
      <c r="AT8" s="68">
        <f>データ!T6</f>
        <v>371.05</v>
      </c>
      <c r="AU8" s="68"/>
      <c r="AV8" s="68"/>
      <c r="AW8" s="68"/>
      <c r="AX8" s="68"/>
      <c r="AY8" s="68"/>
      <c r="AZ8" s="68"/>
      <c r="BA8" s="68"/>
      <c r="BB8" s="68">
        <f>データ!U6</f>
        <v>291.77999999999997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39.76</v>
      </c>
      <c r="J10" s="68"/>
      <c r="K10" s="68"/>
      <c r="L10" s="68"/>
      <c r="M10" s="68"/>
      <c r="N10" s="68"/>
      <c r="O10" s="68"/>
      <c r="P10" s="68">
        <f>データ!P6</f>
        <v>2.0099999999999998</v>
      </c>
      <c r="Q10" s="68"/>
      <c r="R10" s="68"/>
      <c r="S10" s="68"/>
      <c r="T10" s="68"/>
      <c r="U10" s="68"/>
      <c r="V10" s="68"/>
      <c r="W10" s="68">
        <f>データ!Q6</f>
        <v>89.78</v>
      </c>
      <c r="X10" s="68"/>
      <c r="Y10" s="68"/>
      <c r="Z10" s="68"/>
      <c r="AA10" s="68"/>
      <c r="AB10" s="68"/>
      <c r="AC10" s="68"/>
      <c r="AD10" s="69">
        <f>データ!R6</f>
        <v>2530</v>
      </c>
      <c r="AE10" s="69"/>
      <c r="AF10" s="69"/>
      <c r="AG10" s="69"/>
      <c r="AH10" s="69"/>
      <c r="AI10" s="69"/>
      <c r="AJ10" s="69"/>
      <c r="AK10" s="2"/>
      <c r="AL10" s="69">
        <f>データ!V6</f>
        <v>2164</v>
      </c>
      <c r="AM10" s="69"/>
      <c r="AN10" s="69"/>
      <c r="AO10" s="69"/>
      <c r="AP10" s="69"/>
      <c r="AQ10" s="69"/>
      <c r="AR10" s="69"/>
      <c r="AS10" s="69"/>
      <c r="AT10" s="68">
        <f>データ!W6</f>
        <v>0.84</v>
      </c>
      <c r="AU10" s="68"/>
      <c r="AV10" s="68"/>
      <c r="AW10" s="68"/>
      <c r="AX10" s="68"/>
      <c r="AY10" s="68"/>
      <c r="AZ10" s="68"/>
      <c r="BA10" s="68"/>
      <c r="BB10" s="68">
        <f>データ!X6</f>
        <v>2576.19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7eBUCqOmauHvGG/Cz7/Kf3WHYOW3MRsivg2hU9TGWuYhKpJY3KNx6PP5MUvUSxEADhILGFXsyPQaOEBIMUxVw==" saltValue="meOYVLTQ+TnoOPXJZivl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172031</v>
      </c>
      <c r="D6" s="33">
        <f t="shared" si="3"/>
        <v>46</v>
      </c>
      <c r="E6" s="33">
        <f t="shared" si="3"/>
        <v>17</v>
      </c>
      <c r="F6" s="33">
        <f t="shared" si="3"/>
        <v>4</v>
      </c>
      <c r="G6" s="33">
        <f t="shared" si="3"/>
        <v>0</v>
      </c>
      <c r="H6" s="33" t="str">
        <f t="shared" si="3"/>
        <v>石川県　小松市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39.76</v>
      </c>
      <c r="P6" s="34">
        <f t="shared" si="3"/>
        <v>2.0099999999999998</v>
      </c>
      <c r="Q6" s="34">
        <f t="shared" si="3"/>
        <v>89.78</v>
      </c>
      <c r="R6" s="34">
        <f t="shared" si="3"/>
        <v>2530</v>
      </c>
      <c r="S6" s="34">
        <f t="shared" si="3"/>
        <v>108265</v>
      </c>
      <c r="T6" s="34">
        <f t="shared" si="3"/>
        <v>371.05</v>
      </c>
      <c r="U6" s="34">
        <f t="shared" si="3"/>
        <v>291.77999999999997</v>
      </c>
      <c r="V6" s="34">
        <f t="shared" si="3"/>
        <v>2164</v>
      </c>
      <c r="W6" s="34">
        <f t="shared" si="3"/>
        <v>0.84</v>
      </c>
      <c r="X6" s="34">
        <f t="shared" si="3"/>
        <v>2576.19</v>
      </c>
      <c r="Y6" s="35">
        <f>IF(Y7="",NA(),Y7)</f>
        <v>113.68</v>
      </c>
      <c r="Z6" s="35">
        <f t="shared" ref="Z6:AH6" si="4">IF(Z7="",NA(),Z7)</f>
        <v>115.11</v>
      </c>
      <c r="AA6" s="35">
        <f t="shared" si="4"/>
        <v>117.14</v>
      </c>
      <c r="AB6" s="35">
        <f t="shared" si="4"/>
        <v>120.5</v>
      </c>
      <c r="AC6" s="35">
        <f t="shared" si="4"/>
        <v>124.17</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24.69</v>
      </c>
      <c r="AV6" s="35">
        <f t="shared" ref="AV6:BD6" si="6">IF(AV7="",NA(),AV7)</f>
        <v>36.380000000000003</v>
      </c>
      <c r="AW6" s="35">
        <f t="shared" si="6"/>
        <v>4.95</v>
      </c>
      <c r="AX6" s="35">
        <f t="shared" si="6"/>
        <v>4.92</v>
      </c>
      <c r="AY6" s="35">
        <f t="shared" si="6"/>
        <v>4.84</v>
      </c>
      <c r="AZ6" s="35">
        <f t="shared" si="6"/>
        <v>49.07</v>
      </c>
      <c r="BA6" s="35">
        <f t="shared" si="6"/>
        <v>46.78</v>
      </c>
      <c r="BB6" s="35">
        <f t="shared" si="6"/>
        <v>47.44</v>
      </c>
      <c r="BC6" s="35">
        <f t="shared" si="6"/>
        <v>49.18</v>
      </c>
      <c r="BD6" s="35">
        <f t="shared" si="6"/>
        <v>47.72</v>
      </c>
      <c r="BE6" s="34" t="str">
        <f>IF(BE7="","",IF(BE7="-","【-】","【"&amp;SUBSTITUTE(TEXT(BE7,"#,##0.00"),"-","△")&amp;"】"))</f>
        <v>【49.61】</v>
      </c>
      <c r="BF6" s="35">
        <f>IF(BF7="",NA(),BF7)</f>
        <v>3172.06</v>
      </c>
      <c r="BG6" s="35">
        <f t="shared" ref="BG6:BO6" si="7">IF(BG7="",NA(),BG7)</f>
        <v>2968.8</v>
      </c>
      <c r="BH6" s="35">
        <f t="shared" si="7"/>
        <v>2848.44</v>
      </c>
      <c r="BI6" s="35">
        <f t="shared" si="7"/>
        <v>2671.07</v>
      </c>
      <c r="BJ6" s="35">
        <f t="shared" si="7"/>
        <v>2512.87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56.79</v>
      </c>
      <c r="BR6" s="35">
        <f t="shared" ref="BR6:BZ6" si="8">IF(BR7="",NA(),BR7)</f>
        <v>51.79</v>
      </c>
      <c r="BS6" s="35">
        <f t="shared" si="8"/>
        <v>86.24</v>
      </c>
      <c r="BT6" s="35">
        <f t="shared" si="8"/>
        <v>86.84</v>
      </c>
      <c r="BU6" s="35">
        <f t="shared" si="8"/>
        <v>86.07</v>
      </c>
      <c r="BV6" s="35">
        <f t="shared" si="8"/>
        <v>66.22</v>
      </c>
      <c r="BW6" s="35">
        <f t="shared" si="8"/>
        <v>69.87</v>
      </c>
      <c r="BX6" s="35">
        <f t="shared" si="8"/>
        <v>74.3</v>
      </c>
      <c r="BY6" s="35">
        <f t="shared" si="8"/>
        <v>72.260000000000005</v>
      </c>
      <c r="BZ6" s="35">
        <f t="shared" si="8"/>
        <v>71.84</v>
      </c>
      <c r="CA6" s="34" t="str">
        <f>IF(CA7="","",IF(CA7="-","【-】","【"&amp;SUBSTITUTE(TEXT(CA7,"#,##0.00"),"-","△")&amp;"】"))</f>
        <v>【74.17】</v>
      </c>
      <c r="CB6" s="35">
        <f>IF(CB7="",NA(),CB7)</f>
        <v>227.24</v>
      </c>
      <c r="CC6" s="35">
        <f t="shared" ref="CC6:CK6" si="9">IF(CC7="",NA(),CC7)</f>
        <v>249.33</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72.930000000000007</v>
      </c>
      <c r="CY6" s="35">
        <f t="shared" ref="CY6:DG6" si="11">IF(CY7="",NA(),CY7)</f>
        <v>74.08</v>
      </c>
      <c r="CZ6" s="35">
        <f t="shared" si="11"/>
        <v>74.62</v>
      </c>
      <c r="DA6" s="35">
        <f t="shared" si="11"/>
        <v>75.790000000000006</v>
      </c>
      <c r="DB6" s="35">
        <f t="shared" si="11"/>
        <v>77.73</v>
      </c>
      <c r="DC6" s="35">
        <f t="shared" si="11"/>
        <v>82.9</v>
      </c>
      <c r="DD6" s="35">
        <f t="shared" si="11"/>
        <v>83.5</v>
      </c>
      <c r="DE6" s="35">
        <f t="shared" si="11"/>
        <v>83.06</v>
      </c>
      <c r="DF6" s="35">
        <f t="shared" si="11"/>
        <v>83.32</v>
      </c>
      <c r="DG6" s="35">
        <f t="shared" si="11"/>
        <v>83.75</v>
      </c>
      <c r="DH6" s="34" t="str">
        <f>IF(DH7="","",IF(DH7="-","【-】","【"&amp;SUBSTITUTE(TEXT(DH7,"#,##0.00"),"-","△")&amp;"】"))</f>
        <v>【84.20】</v>
      </c>
      <c r="DI6" s="35">
        <f>IF(DI7="",NA(),DI7)</f>
        <v>15.63</v>
      </c>
      <c r="DJ6" s="35">
        <f t="shared" ref="DJ6:DR6" si="12">IF(DJ7="",NA(),DJ7)</f>
        <v>18.09</v>
      </c>
      <c r="DK6" s="35">
        <f t="shared" si="12"/>
        <v>20.34</v>
      </c>
      <c r="DL6" s="35">
        <f t="shared" si="12"/>
        <v>22.56</v>
      </c>
      <c r="DM6" s="35">
        <f t="shared" si="12"/>
        <v>24.76</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172031</v>
      </c>
      <c r="D7" s="37">
        <v>46</v>
      </c>
      <c r="E7" s="37">
        <v>17</v>
      </c>
      <c r="F7" s="37">
        <v>4</v>
      </c>
      <c r="G7" s="37">
        <v>0</v>
      </c>
      <c r="H7" s="37" t="s">
        <v>96</v>
      </c>
      <c r="I7" s="37" t="s">
        <v>97</v>
      </c>
      <c r="J7" s="37" t="s">
        <v>98</v>
      </c>
      <c r="K7" s="37" t="s">
        <v>99</v>
      </c>
      <c r="L7" s="37" t="s">
        <v>100</v>
      </c>
      <c r="M7" s="37" t="s">
        <v>101</v>
      </c>
      <c r="N7" s="38" t="s">
        <v>102</v>
      </c>
      <c r="O7" s="38">
        <v>39.76</v>
      </c>
      <c r="P7" s="38">
        <v>2.0099999999999998</v>
      </c>
      <c r="Q7" s="38">
        <v>89.78</v>
      </c>
      <c r="R7" s="38">
        <v>2530</v>
      </c>
      <c r="S7" s="38">
        <v>108265</v>
      </c>
      <c r="T7" s="38">
        <v>371.05</v>
      </c>
      <c r="U7" s="38">
        <v>291.77999999999997</v>
      </c>
      <c r="V7" s="38">
        <v>2164</v>
      </c>
      <c r="W7" s="38">
        <v>0.84</v>
      </c>
      <c r="X7" s="38">
        <v>2576.19</v>
      </c>
      <c r="Y7" s="38">
        <v>113.68</v>
      </c>
      <c r="Z7" s="38">
        <v>115.11</v>
      </c>
      <c r="AA7" s="38">
        <v>117.14</v>
      </c>
      <c r="AB7" s="38">
        <v>120.5</v>
      </c>
      <c r="AC7" s="38">
        <v>124.17</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24.69</v>
      </c>
      <c r="AV7" s="38">
        <v>36.380000000000003</v>
      </c>
      <c r="AW7" s="38">
        <v>4.95</v>
      </c>
      <c r="AX7" s="38">
        <v>4.92</v>
      </c>
      <c r="AY7" s="38">
        <v>4.84</v>
      </c>
      <c r="AZ7" s="38">
        <v>49.07</v>
      </c>
      <c r="BA7" s="38">
        <v>46.78</v>
      </c>
      <c r="BB7" s="38">
        <v>47.44</v>
      </c>
      <c r="BC7" s="38">
        <v>49.18</v>
      </c>
      <c r="BD7" s="38">
        <v>47.72</v>
      </c>
      <c r="BE7" s="38">
        <v>49.61</v>
      </c>
      <c r="BF7" s="38">
        <v>3172.06</v>
      </c>
      <c r="BG7" s="38">
        <v>2968.8</v>
      </c>
      <c r="BH7" s="38">
        <v>2848.44</v>
      </c>
      <c r="BI7" s="38">
        <v>2671.07</v>
      </c>
      <c r="BJ7" s="38">
        <v>2512.87</v>
      </c>
      <c r="BK7" s="38">
        <v>1434.89</v>
      </c>
      <c r="BL7" s="38">
        <v>1298.9100000000001</v>
      </c>
      <c r="BM7" s="38">
        <v>1243.71</v>
      </c>
      <c r="BN7" s="38">
        <v>1194.1500000000001</v>
      </c>
      <c r="BO7" s="38">
        <v>1206.79</v>
      </c>
      <c r="BP7" s="38">
        <v>1218.7</v>
      </c>
      <c r="BQ7" s="38">
        <v>56.79</v>
      </c>
      <c r="BR7" s="38">
        <v>51.79</v>
      </c>
      <c r="BS7" s="38">
        <v>86.24</v>
      </c>
      <c r="BT7" s="38">
        <v>86.84</v>
      </c>
      <c r="BU7" s="38">
        <v>86.07</v>
      </c>
      <c r="BV7" s="38">
        <v>66.22</v>
      </c>
      <c r="BW7" s="38">
        <v>69.87</v>
      </c>
      <c r="BX7" s="38">
        <v>74.3</v>
      </c>
      <c r="BY7" s="38">
        <v>72.260000000000005</v>
      </c>
      <c r="BZ7" s="38">
        <v>71.84</v>
      </c>
      <c r="CA7" s="38">
        <v>74.17</v>
      </c>
      <c r="CB7" s="38">
        <v>227.24</v>
      </c>
      <c r="CC7" s="38">
        <v>249.33</v>
      </c>
      <c r="CD7" s="38">
        <v>150</v>
      </c>
      <c r="CE7" s="38">
        <v>150</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72.930000000000007</v>
      </c>
      <c r="CY7" s="38">
        <v>74.08</v>
      </c>
      <c r="CZ7" s="38">
        <v>74.62</v>
      </c>
      <c r="DA7" s="38">
        <v>75.790000000000006</v>
      </c>
      <c r="DB7" s="38">
        <v>77.73</v>
      </c>
      <c r="DC7" s="38">
        <v>82.9</v>
      </c>
      <c r="DD7" s="38">
        <v>83.5</v>
      </c>
      <c r="DE7" s="38">
        <v>83.06</v>
      </c>
      <c r="DF7" s="38">
        <v>83.32</v>
      </c>
      <c r="DG7" s="38">
        <v>83.75</v>
      </c>
      <c r="DH7" s="38">
        <v>84.2</v>
      </c>
      <c r="DI7" s="38">
        <v>15.63</v>
      </c>
      <c r="DJ7" s="38">
        <v>18.09</v>
      </c>
      <c r="DK7" s="38">
        <v>20.34</v>
      </c>
      <c r="DL7" s="38">
        <v>22.56</v>
      </c>
      <c r="DM7" s="38">
        <v>24.76</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2021-02-07T23:24:49Z</cp:lastPrinted>
  <dcterms:created xsi:type="dcterms:W3CDTF">2020-12-04T02:32:40Z</dcterms:created>
  <dcterms:modified xsi:type="dcterms:W3CDTF">2021-02-09T01:16:05Z</dcterms:modified>
  <cp:category/>
</cp:coreProperties>
</file>