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3小松市\"/>
    </mc:Choice>
  </mc:AlternateContent>
  <workbookProtection workbookAlgorithmName="SHA-512" workbookHashValue="lsrFQPREWV042sX0RAnYsrZZwEpAiueoZYNh7zbjt8oCDliAqKkr9qVXbBRRmpLMXcAfXi2cLtMGbdhXavou3g==" workbookSaltValue="IeegCalOiG9Zp1826YbJ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<sst xmlns="http://schemas.openxmlformats.org/spreadsheetml/2006/main" count="231" uniqueCount="116">
  <si>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</si>
  <si>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</si>
  <si>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</si>
  <si>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</si>
  <si>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</si>
  <si>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</si>
  <si>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</si>
  <si>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</si>
  <si>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</si>
  <si>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</si>
  <si>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</si>
  <si>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</si>
  <si>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</si>
  <si>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</si>
  <si>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</si>
  <si>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</si>
  <si>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</si>
  <si>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</si>
  <si>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</si>
  <si>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</si>
  <si>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</si>
  <si>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</si>
  <si>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</si>
  <si>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</si>
  <si>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</si>
  <si>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</si>
  <si>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</si>
  <si>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</si>
  <si>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</si>
  <si>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</si>
  <si>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</si>
  <si>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</si>
  <si>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</si>
  <si>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</si>
  <si>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</si>
  <si>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</si>
  <si>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</si>
  <si>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</si>
  <si>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</si>
  <si>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</si>
  <si>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</si>
  <si>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</si>
  <si>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</si>
  <si>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</si>
  <si>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</si>
  <si>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</si>
  <si>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</si>
  <si>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</si>
  <si>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</si>
  <si>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</si>
  <si>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</si>
  <si>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</si>
  <si>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</si>
  <si>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</si>
  <si>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</si>
  <si>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</si>
  <si>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</si>
  <si>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</si>
  <si>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</si>
  <si>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</si>
  <si>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</si>
  <si>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</si>
  <si>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</si>
  <si>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</si>
  <si>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</si>
  <si>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</si>
  <si>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</si>
  <si>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</si>
  <si>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</si>
  <si>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</si>
  <si>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</si>
  <si>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</si>
  <si>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</si>
  <si>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</si>
  <si>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</si>
  <si>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</si>
  <si>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</si>
  <si>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</si>
  <si>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</si>
  <si>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</si>
  <si>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</si>
  <si>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</si>
  <si>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</si>
  <si>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</si>
  <si>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</si>
  <si>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</si>
  <si>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</si>
  <si>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</si>
  <si>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</si>
  <si>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</si>
  <si>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</si>
  <si>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</si>
  <si>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</si>
  <si>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</si>
  <si>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</si>
  <si>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</si>
  <si>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</si>
  <si>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</si>
  <si>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</si>
  <si>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</si>
  <si>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</si>
  <si>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</si>
  <si>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</si>
  <si>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</si>
  <si>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</si>
  <si>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</si>
  <si>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</si>
  <si>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</si>
  <si>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</si>
  <si>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</si>
  <si>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</si>
  <si>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</si>
  <si>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</si>
  <si>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phoneticPr fontId="4"/>
  </si>
  <si>
    <t xml:space="preserve">　法定耐用年数を超える管渠は極めて少ない状況ではありますが、事業後年度において膨大な管渠設置工事を行なっており、長寿命化計画を策定のうえ、管渠の更新工事が短期間に集中しないように取り組んでいます。
　今後も耐震性の向上などを効率的に図りながら計画的に更新事業を推進していきます。
</t>
    <phoneticPr fontId="4"/>
  </si>
  <si>
    <t xml:space="preserve">　各指標では前年度と比較し、数字が悪化した指標もありますが、水洗化率においては、毎年約1％上昇しており、今後も接続率を改善させることで収益性の安定化に努めていきます。その他、企業債残高対事業規模比率では、事業規模に対して企業債残高の割合が多いという結果になっていますが、新たな投資を抑制することにより、企業債残高を減少させ適正な比率になるよう努めていきます。
　今後はさらに水洗化率の向上や経費削減に努め、黒字経営を続けることで、累積欠損金の削減を図っていきます。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</si>
</sst>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D58B-4534-9277-FCC6456D22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D58B-4534-9277-FCC6456D22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46.04</c:v>
                </c:pt>
                <c:pt idx="1">
                  <c:v>47.28</c:v>
                </c:pt>
                <c:pt idx="2">
                  <c:v>49.31</c:v>
                </c:pt>
                <c:pt idx="3">
                  <c:v>66.33</c:v>
                </c:pt>
                <c:pt idx="4">
                  <c:v>64.78</c:v>
                </c:pt>
              </c:numCache>
            </c:numRef>
          </c:val>
          <c:extLst>
            <c:ext xmlns:c16="http://schemas.microsoft.com/office/drawing/2014/chart" uri="{C3380CC4-5D6E-409C-BE32-E72D297353CC}">
              <c16:uniqueId val="{00000000-4C2F-4403-8E0A-537697563A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4C2F-4403-8E0A-537697563A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80.38</c:v>
                </c:pt>
                <c:pt idx="1">
                  <c:v>81.99</c:v>
                </c:pt>
                <c:pt idx="2">
                  <c:v>83.34</c:v>
                </c:pt>
                <c:pt idx="3">
                  <c:v>84.2</c:v>
                </c:pt>
                <c:pt idx="4">
                  <c:v>85.1</c:v>
                </c:pt>
              </c:numCache>
            </c:numRef>
          </c:val>
          <c:extLst>
            <c:ext xmlns:c16="http://schemas.microsoft.com/office/drawing/2014/chart" uri="{C3380CC4-5D6E-409C-BE32-E72D297353CC}">
              <c16:uniqueId val="{00000000-D6F4-4BDC-BC41-234F625E47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D6F4-4BDC-BC41-234F625E47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95.06</c:v>
                </c:pt>
                <c:pt idx="1">
                  <c:v>96.25</c:v>
                </c:pt>
                <c:pt idx="2">
                  <c:v>98.13</c:v>
                </c:pt>
                <c:pt idx="3">
                  <c:v>99.68</c:v>
                </c:pt>
                <c:pt idx="4">
                  <c:v>101.26</c:v>
                </c:pt>
              </c:numCache>
            </c:numRef>
          </c:val>
          <c:extLst>
            <c:ext xmlns:c16="http://schemas.microsoft.com/office/drawing/2014/chart" uri="{C3380CC4-5D6E-409C-BE32-E72D297353CC}">
              <c16:uniqueId val="{00000000-2C2D-4A26-87DF-5A00F78DAD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2C2D-4A26-87DF-5A00F78DAD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17.64</c:v>
                </c:pt>
                <c:pt idx="1">
                  <c:v>20.07</c:v>
                </c:pt>
                <c:pt idx="2">
                  <c:v>22.58</c:v>
                </c:pt>
                <c:pt idx="3">
                  <c:v>23.67</c:v>
                </c:pt>
                <c:pt idx="4">
                  <c:v>26.03</c:v>
                </c:pt>
              </c:numCache>
            </c:numRef>
          </c:val>
          <c:extLst>
            <c:ext xmlns:c16="http://schemas.microsoft.com/office/drawing/2014/chart" uri="{C3380CC4-5D6E-409C-BE32-E72D297353CC}">
              <c16:uniqueId val="{00000000-92D2-42B5-8F71-371EDC4E8D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92D2-42B5-8F71-371EDC4E8D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0.03</c:v>
                </c:pt>
                <c:pt idx="1">
                  <c:v>0.08</c:v>
                </c:pt>
                <c:pt idx="2">
                  <c:v>0.08</c:v>
                </c:pt>
                <c:pt idx="3">
                  <c:v>0.11</c:v>
                </c:pt>
                <c:pt idx="4">
                  <c:v>0.14000000000000001</c:v>
                </c:pt>
              </c:numCache>
            </c:numRef>
          </c:val>
          <c:extLst>
            <c:ext xmlns:c16="http://schemas.microsoft.com/office/drawing/2014/chart" uri="{C3380CC4-5D6E-409C-BE32-E72D297353CC}">
              <c16:uniqueId val="{00000000-12B8-4583-B9D0-E8A2A8FA85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12B8-4583-B9D0-E8A2A8FA85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163.52000000000001</c:v>
                </c:pt>
                <c:pt idx="1">
                  <c:v>171.47</c:v>
                </c:pt>
                <c:pt idx="2">
                  <c:v>173.47</c:v>
                </c:pt>
                <c:pt idx="3">
                  <c:v>172.82</c:v>
                </c:pt>
                <c:pt idx="4">
                  <c:v>166.32</c:v>
                </c:pt>
              </c:numCache>
            </c:numRef>
          </c:val>
          <c:extLst>
            <c:ext xmlns:c16="http://schemas.microsoft.com/office/drawing/2014/chart" uri="{C3380CC4-5D6E-409C-BE32-E72D297353CC}">
              <c16:uniqueId val="{00000000-E6B6-4B9A-9937-052BB66FFF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E6B6-4B9A-9937-052BB66FFF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30.1</c:v>
                </c:pt>
                <c:pt idx="1">
                  <c:v>48.42</c:v>
                </c:pt>
                <c:pt idx="2">
                  <c:v>52.28</c:v>
                </c:pt>
                <c:pt idx="3">
                  <c:v>48.8</c:v>
                </c:pt>
                <c:pt idx="4">
                  <c:v>26.84</c:v>
                </c:pt>
              </c:numCache>
            </c:numRef>
          </c:val>
          <c:extLst>
            <c:ext xmlns:c16="http://schemas.microsoft.com/office/drawing/2014/chart" uri="{C3380CC4-5D6E-409C-BE32-E72D297353CC}">
              <c16:uniqueId val="{00000000-1A1D-4828-9CAB-6E67C01CE5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1A1D-4828-9CAB-6E67C01CE5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2386.14</c:v>
                </c:pt>
                <c:pt idx="1">
                  <c:v>2291.08</c:v>
                </c:pt>
                <c:pt idx="2">
                  <c:v>2139.09</c:v>
                </c:pt>
                <c:pt idx="3">
                  <c:v>2063.4299999999998</c:v>
                </c:pt>
                <c:pt idx="4">
                  <c:v>2012.22</c:v>
                </c:pt>
              </c:numCache>
            </c:numRef>
          </c:val>
          <c:extLst>
            <c:ext xmlns:c16="http://schemas.microsoft.com/office/drawing/2014/chart" uri="{C3380CC4-5D6E-409C-BE32-E72D297353CC}">
              <c16:uniqueId val="{00000000-0209-429C-8CEB-ED52D372E9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209-429C-8CEB-ED52D372E9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67.540000000000006</c:v>
                </c:pt>
                <c:pt idx="1">
                  <c:v>70.58</c:v>
                </c:pt>
                <c:pt idx="2">
                  <c:v>91.29</c:v>
                </c:pt>
                <c:pt idx="3">
                  <c:v>91.36</c:v>
                </c:pt>
                <c:pt idx="4">
                  <c:v>91.28</c:v>
                </c:pt>
              </c:numCache>
            </c:numRef>
          </c:val>
          <c:extLst>
            <c:ext xmlns:c16="http://schemas.microsoft.com/office/drawing/2014/chart" uri="{C3380CC4-5D6E-409C-BE32-E72D297353CC}">
              <c16:uniqueId val="{00000000-24DD-4FFB-ADD4-71C3705E8F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24DD-4FFB-ADD4-71C3705E8F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202.22</c:v>
                </c:pt>
                <c:pt idx="1">
                  <c:v>193.39</c:v>
                </c:pt>
                <c:pt idx="2">
                  <c:v>150.63999999999999</c:v>
                </c:pt>
                <c:pt idx="3">
                  <c:v>150.12</c:v>
                </c:pt>
                <c:pt idx="4">
                  <c:v>150.38999999999999</c:v>
                </c:pt>
              </c:numCache>
            </c:numRef>
          </c:val>
          <c:extLst>
            <c:ext xmlns:c16="http://schemas.microsoft.com/office/drawing/2014/chart" uri="{C3380CC4-5D6E-409C-BE32-E72D297353CC}">
              <c16:uniqueId val="{00000000-7BF3-40FD-88A3-E38E85540F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7BF3-40FD-88A3-E38E85540F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小松市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108265</v>
      </c>
      <c r="AM8" s="69"/>
      <c r="AN8" s="69"/>
      <c r="AO8" s="69"/>
      <c r="AP8" s="69"/>
      <c r="AQ8" s="69"/>
      <c r="AR8" s="69"/>
      <c r="AS8" s="69"/>
      <c r="AT8" s="68">
        <f>データ!T6</f>
        <v>371.05</v>
      </c>
      <c r="AU8" s="68"/>
      <c r="AV8" s="68"/>
      <c r="AW8" s="68"/>
      <c r="AX8" s="68"/>
      <c r="AY8" s="68"/>
      <c r="AZ8" s="68"/>
      <c r="BA8" s="68"/>
      <c r="BB8" s="68">
        <f>データ!U6</f>
        <v>291.77999999999997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34.299999999999997</v>
      </c>
      <c r="J10" s="68"/>
      <c r="K10" s="68"/>
      <c r="L10" s="68"/>
      <c r="M10" s="68"/>
      <c r="N10" s="68"/>
      <c r="O10" s="68"/>
      <c r="P10" s="68">
        <f>データ!P6</f>
        <v>72.28</v>
      </c>
      <c r="Q10" s="68"/>
      <c r="R10" s="68"/>
      <c r="S10" s="68"/>
      <c r="T10" s="68"/>
      <c r="U10" s="68"/>
      <c r="V10" s="68"/>
      <c r="W10" s="68">
        <f>データ!Q6</f>
        <v>90.78</v>
      </c>
      <c r="X10" s="68"/>
      <c r="Y10" s="68"/>
      <c r="Z10" s="68"/>
      <c r="AA10" s="68"/>
      <c r="AB10" s="68"/>
      <c r="AC10" s="68"/>
      <c r="AD10" s="69">
        <f>データ!R6</f>
        <v>2530</v>
      </c>
      <c r="AE10" s="69"/>
      <c r="AF10" s="69"/>
      <c r="AG10" s="69"/>
      <c r="AH10" s="69"/>
      <c r="AI10" s="69"/>
      <c r="AJ10" s="69"/>
      <c r="AK10" s="2"/>
      <c r="AL10" s="69">
        <f>データ!V6</f>
        <v>77996</v>
      </c>
      <c r="AM10" s="69"/>
      <c r="AN10" s="69"/>
      <c r="AO10" s="69"/>
      <c r="AP10" s="69"/>
      <c r="AQ10" s="69"/>
      <c r="AR10" s="69"/>
      <c r="AS10" s="69"/>
      <c r="AT10" s="68">
        <f>データ!W6</f>
        <v>22.7</v>
      </c>
      <c r="AU10" s="68"/>
      <c r="AV10" s="68"/>
      <c r="AW10" s="68"/>
      <c r="AX10" s="68"/>
      <c r="AY10" s="68"/>
      <c r="AZ10" s="68"/>
      <c r="BA10" s="68"/>
      <c r="BB10" s="68">
        <f>データ!X6</f>
        <v>3435.95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9X91L09nhKRhsrPmLVSHW8KzWSC0kDJqNcEc9WzI5khPMx97DYeh9kMg9txvYeUaoHYsehCeQRHXGQu6mXqTA==" saltValue="dLnPkm3Rzf8OXNnt7oE7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172031</v>
      </c>
      <c r="D6" s="33">
        <f t="shared" si="3"/>
        <v>46</v>
      </c>
      <c r="E6" s="33">
        <f t="shared" si="3"/>
        <v>17</v>
      </c>
      <c r="F6" s="33">
        <f t="shared" si="3"/>
        <v>1</v>
      </c>
      <c r="G6" s="33">
        <f t="shared" si="3"/>
        <v>0</v>
      </c>
      <c r="H6" s="33" t="str">
        <f t="shared" si="3"/>
        <v>石川県　小松市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34.299999999999997</v>
      </c>
      <c r="P6" s="34">
        <f t="shared" si="3"/>
        <v>72.28</v>
      </c>
      <c r="Q6" s="34">
        <f t="shared" si="3"/>
        <v>90.78</v>
      </c>
      <c r="R6" s="34">
        <f t="shared" si="3"/>
        <v>2530</v>
      </c>
      <c r="S6" s="34">
        <f t="shared" si="3"/>
        <v>108265</v>
      </c>
      <c r="T6" s="34">
        <f t="shared" si="3"/>
        <v>371.05</v>
      </c>
      <c r="U6" s="34">
        <f t="shared" si="3"/>
        <v>291.77999999999997</v>
      </c>
      <c r="V6" s="34">
        <f t="shared" si="3"/>
        <v>77996</v>
      </c>
      <c r="W6" s="34">
        <f t="shared" si="3"/>
        <v>22.7</v>
      </c>
      <c r="X6" s="34">
        <f t="shared" si="3"/>
        <v>3435.95</v>
      </c>
      <c r="Y6" s="35">
        <f>IF(Y7="",NA(),Y7)</f>
        <v>95.06</v>
      </c>
      <c r="Z6" s="35">
        <f t="shared" ref="Z6:AH6" si="4">IF(Z7="",NA(),Z7)</f>
        <v>96.25</v>
      </c>
      <c r="AA6" s="35">
        <f t="shared" si="4"/>
        <v>98.13</v>
      </c>
      <c r="AB6" s="35">
        <f t="shared" si="4"/>
        <v>99.68</v>
      </c>
      <c r="AC6" s="35">
        <f t="shared" si="4"/>
        <v>101.26</v>
      </c>
      <c r="AD6" s="35">
        <f t="shared" si="4"/>
        <v>109.48</v>
      </c>
      <c r="AE6" s="35">
        <f t="shared" si="4"/>
        <v>109.27</v>
      </c>
      <c r="AF6" s="35">
        <f t="shared" si="4"/>
        <v>108.03</v>
      </c>
      <c r="AG6" s="35">
        <f t="shared" si="4"/>
        <v>106.9</v>
      </c>
      <c r="AH6" s="35">
        <f t="shared" si="4"/>
        <v>106.99</v>
      </c>
      <c r="AI6" s="34" t="str">
        <f>IF(AI7="","",IF(AI7="-","【-】","【"&amp;SUBSTITUTE(TEXT(AI7,"#,##0.00"),"-","△")&amp;"】"))</f>
        <v>【108.07】</v>
      </c>
      <c r="AJ6" s="35">
        <f>IF(AJ7="",NA(),AJ7)</f>
        <v>163.52000000000001</v>
      </c>
      <c r="AK6" s="35">
        <f t="shared" ref="AK6:AS6" si="5">IF(AK7="",NA(),AK7)</f>
        <v>171.47</v>
      </c>
      <c r="AL6" s="35">
        <f t="shared" si="5"/>
        <v>173.47</v>
      </c>
      <c r="AM6" s="35">
        <f t="shared" si="5"/>
        <v>172.82</v>
      </c>
      <c r="AN6" s="35">
        <f t="shared" si="5"/>
        <v>166.32</v>
      </c>
      <c r="AO6" s="35">
        <f t="shared" si="5"/>
        <v>16.34</v>
      </c>
      <c r="AP6" s="35">
        <f t="shared" si="5"/>
        <v>15.65</v>
      </c>
      <c r="AQ6" s="35">
        <f t="shared" si="5"/>
        <v>13.55</v>
      </c>
      <c r="AR6" s="35">
        <f t="shared" si="5"/>
        <v>9.06</v>
      </c>
      <c r="AS6" s="35">
        <f t="shared" si="5"/>
        <v>7.42</v>
      </c>
      <c r="AT6" s="34" t="str">
        <f>IF(AT7="","",IF(AT7="-","【-】","【"&amp;SUBSTITUTE(TEXT(AT7,"#,##0.00"),"-","△")&amp;"】"))</f>
        <v>【3.09】</v>
      </c>
      <c r="AU6" s="35">
        <f>IF(AU7="",NA(),AU7)</f>
        <v>30.1</v>
      </c>
      <c r="AV6" s="35">
        <f t="shared" ref="AV6:BD6" si="6">IF(AV7="",NA(),AV7)</f>
        <v>48.42</v>
      </c>
      <c r="AW6" s="35">
        <f t="shared" si="6"/>
        <v>52.28</v>
      </c>
      <c r="AX6" s="35">
        <f t="shared" si="6"/>
        <v>48.8</v>
      </c>
      <c r="AY6" s="35">
        <f t="shared" si="6"/>
        <v>26.84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2386.14</v>
      </c>
      <c r="BG6" s="35">
        <f t="shared" ref="BG6:BO6" si="7">IF(BG7="",NA(),BG7)</f>
        <v>2291.08</v>
      </c>
      <c r="BH6" s="35">
        <f t="shared" si="7"/>
        <v>2139.09</v>
      </c>
      <c r="BI6" s="35">
        <f t="shared" si="7"/>
        <v>2063.4299999999998</v>
      </c>
      <c r="BJ6" s="35">
        <f t="shared" si="7"/>
        <v>2012.22</v>
      </c>
      <c r="BK6" s="35">
        <f t="shared" si="7"/>
        <v>848.31</v>
      </c>
      <c r="BL6" s="35">
        <f t="shared" si="7"/>
        <v>774.99</v>
      </c>
      <c r="BM6" s="35">
        <f t="shared" si="7"/>
        <v>799.41</v>
      </c>
      <c r="BN6" s="35">
        <f t="shared" si="7"/>
        <v>820.36</v>
      </c>
      <c r="BO6" s="35">
        <f t="shared" si="7"/>
        <v>847.44</v>
      </c>
      <c r="BP6" s="34" t="str">
        <f>IF(BP7="","",IF(BP7="-","【-】","【"&amp;SUBSTITUTE(TEXT(BP7,"#,##0.00"),"-","△")&amp;"】"))</f>
        <v>【682.51】</v>
      </c>
      <c r="BQ6" s="35">
        <f>IF(BQ7="",NA(),BQ7)</f>
        <v>67.540000000000006</v>
      </c>
      <c r="BR6" s="35">
        <f t="shared" ref="BR6:BZ6" si="8">IF(BR7="",NA(),BR7)</f>
        <v>70.58</v>
      </c>
      <c r="BS6" s="35">
        <f t="shared" si="8"/>
        <v>91.29</v>
      </c>
      <c r="BT6" s="35">
        <f t="shared" si="8"/>
        <v>91.36</v>
      </c>
      <c r="BU6" s="35">
        <f t="shared" si="8"/>
        <v>91.28</v>
      </c>
      <c r="BV6" s="35">
        <f t="shared" si="8"/>
        <v>94.38</v>
      </c>
      <c r="BW6" s="35">
        <f t="shared" si="8"/>
        <v>96.57</v>
      </c>
      <c r="BX6" s="35">
        <f t="shared" si="8"/>
        <v>96.54</v>
      </c>
      <c r="BY6" s="35">
        <f t="shared" si="8"/>
        <v>95.4</v>
      </c>
      <c r="BZ6" s="35">
        <f t="shared" si="8"/>
        <v>94.69</v>
      </c>
      <c r="CA6" s="34" t="str">
        <f>IF(CA7="","",IF(CA7="-","【-】","【"&amp;SUBSTITUTE(TEXT(CA7,"#,##0.00"),"-","△")&amp;"】"))</f>
        <v>【100.34】</v>
      </c>
      <c r="CB6" s="35">
        <f>IF(CB7="",NA(),CB7)</f>
        <v>202.22</v>
      </c>
      <c r="CC6" s="35">
        <f t="shared" ref="CC6:CK6" si="9">IF(CC7="",NA(),CC7)</f>
        <v>193.39</v>
      </c>
      <c r="CD6" s="35">
        <f t="shared" si="9"/>
        <v>150.63999999999999</v>
      </c>
      <c r="CE6" s="35">
        <f t="shared" si="9"/>
        <v>150.12</v>
      </c>
      <c r="CF6" s="35">
        <f t="shared" si="9"/>
        <v>150.38999999999999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46.04</v>
      </c>
      <c r="CN6" s="35">
        <f t="shared" ref="CN6:CV6" si="10">IF(CN7="",NA(),CN7)</f>
        <v>47.28</v>
      </c>
      <c r="CO6" s="35">
        <f t="shared" si="10"/>
        <v>49.31</v>
      </c>
      <c r="CP6" s="35">
        <f t="shared" si="10"/>
        <v>66.33</v>
      </c>
      <c r="CQ6" s="35">
        <f t="shared" si="10"/>
        <v>64.78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80.38</v>
      </c>
      <c r="CY6" s="35">
        <f t="shared" ref="CY6:DG6" si="11">IF(CY7="",NA(),CY7)</f>
        <v>81.99</v>
      </c>
      <c r="CZ6" s="35">
        <f t="shared" si="11"/>
        <v>83.34</v>
      </c>
      <c r="DA6" s="35">
        <f t="shared" si="11"/>
        <v>84.2</v>
      </c>
      <c r="DB6" s="35">
        <f t="shared" si="11"/>
        <v>85.1</v>
      </c>
      <c r="DC6" s="35">
        <f t="shared" si="11"/>
        <v>91.44</v>
      </c>
      <c r="DD6" s="35">
        <f t="shared" si="11"/>
        <v>91.76</v>
      </c>
      <c r="DE6" s="35">
        <f t="shared" si="11"/>
        <v>92.3</v>
      </c>
      <c r="DF6" s="35">
        <f t="shared" si="11"/>
        <v>92.55</v>
      </c>
      <c r="DG6" s="35">
        <f t="shared" si="11"/>
        <v>92.62</v>
      </c>
      <c r="DH6" s="34" t="str">
        <f>IF(DH7="","",IF(DH7="-","【-】","【"&amp;SUBSTITUTE(TEXT(DH7,"#,##0.00"),"-","△")&amp;"】"))</f>
        <v>【95.35】</v>
      </c>
      <c r="DI6" s="35">
        <f>IF(DI7="",NA(),DI7)</f>
        <v>17.64</v>
      </c>
      <c r="DJ6" s="35">
        <f t="shared" ref="DJ6:DR6" si="12">IF(DJ7="",NA(),DJ7)</f>
        <v>20.07</v>
      </c>
      <c r="DK6" s="35">
        <f t="shared" si="12"/>
        <v>22.58</v>
      </c>
      <c r="DL6" s="35">
        <f t="shared" si="12"/>
        <v>23.67</v>
      </c>
      <c r="DM6" s="35">
        <f t="shared" si="12"/>
        <v>26.03</v>
      </c>
      <c r="DN6" s="35">
        <f t="shared" si="12"/>
        <v>25.89</v>
      </c>
      <c r="DO6" s="35">
        <f t="shared" si="12"/>
        <v>26.63</v>
      </c>
      <c r="DP6" s="35">
        <f t="shared" si="12"/>
        <v>25.61</v>
      </c>
      <c r="DQ6" s="35">
        <f t="shared" si="12"/>
        <v>26.13</v>
      </c>
      <c r="DR6" s="35">
        <f t="shared" si="12"/>
        <v>26.36</v>
      </c>
      <c r="DS6" s="34" t="str">
        <f>IF(DS7="","",IF(DS7="-","【-】","【"&amp;SUBSTITUTE(TEXT(DS7,"#,##0.00"),"-","△")&amp;"】"))</f>
        <v>【38.57】</v>
      </c>
      <c r="DT6" s="35">
        <f>IF(DT7="",NA(),DT7)</f>
        <v>0.03</v>
      </c>
      <c r="DU6" s="35">
        <f t="shared" ref="DU6:EC6" si="13">IF(DU7="",NA(),DU7)</f>
        <v>0.08</v>
      </c>
      <c r="DV6" s="35">
        <f t="shared" si="13"/>
        <v>0.08</v>
      </c>
      <c r="DW6" s="35">
        <f t="shared" si="13"/>
        <v>0.11</v>
      </c>
      <c r="DX6" s="35">
        <f t="shared" si="13"/>
        <v>0.14000000000000001</v>
      </c>
      <c r="DY6" s="35">
        <f t="shared" si="13"/>
        <v>0.71</v>
      </c>
      <c r="DZ6" s="35">
        <f t="shared" si="13"/>
        <v>0.95</v>
      </c>
      <c r="EA6" s="35">
        <f t="shared" si="13"/>
        <v>1.07</v>
      </c>
      <c r="EB6" s="35">
        <f t="shared" si="13"/>
        <v>1.03</v>
      </c>
      <c r="EC6" s="35">
        <f t="shared" si="13"/>
        <v>1.43</v>
      </c>
      <c r="ED6" s="34" t="str">
        <f>IF(ED7="","",IF(ED7="-","【-】","【"&amp;SUBSTITUTE(TEXT(ED7,"#,##0.00"),"-","△")&amp;"】"))</f>
        <v>【5.90】</v>
      </c>
      <c r="EE6" s="35">
        <f>IF(EE7="",NA(),EE7)</f>
        <v>0.06</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172031</v>
      </c>
      <c r="D7" s="37">
        <v>46</v>
      </c>
      <c r="E7" s="37">
        <v>17</v>
      </c>
      <c r="F7" s="37">
        <v>1</v>
      </c>
      <c r="G7" s="37">
        <v>0</v>
      </c>
      <c r="H7" s="37" t="s">
        <v>96</v>
      </c>
      <c r="I7" s="37" t="s">
        <v>97</v>
      </c>
      <c r="J7" s="37" t="s">
        <v>98</v>
      </c>
      <c r="K7" s="37" t="s">
        <v>99</v>
      </c>
      <c r="L7" s="37" t="s">
        <v>100</v>
      </c>
      <c r="M7" s="37" t="s">
        <v>101</v>
      </c>
      <c r="N7" s="38" t="s">
        <v>102</v>
      </c>
      <c r="O7" s="38">
        <v>34.299999999999997</v>
      </c>
      <c r="P7" s="38">
        <v>72.28</v>
      </c>
      <c r="Q7" s="38">
        <v>90.78</v>
      </c>
      <c r="R7" s="38">
        <v>2530</v>
      </c>
      <c r="S7" s="38">
        <v>108265</v>
      </c>
      <c r="T7" s="38">
        <v>371.05</v>
      </c>
      <c r="U7" s="38">
        <v>291.77999999999997</v>
      </c>
      <c r="V7" s="38">
        <v>77996</v>
      </c>
      <c r="W7" s="38">
        <v>22.7</v>
      </c>
      <c r="X7" s="38">
        <v>3435.95</v>
      </c>
      <c r="Y7" s="38">
        <v>95.06</v>
      </c>
      <c r="Z7" s="38">
        <v>96.25</v>
      </c>
      <c r="AA7" s="38">
        <v>98.13</v>
      </c>
      <c r="AB7" s="38">
        <v>99.68</v>
      </c>
      <c r="AC7" s="38">
        <v>101.26</v>
      </c>
      <c r="AD7" s="38">
        <v>109.48</v>
      </c>
      <c r="AE7" s="38">
        <v>109.27</v>
      </c>
      <c r="AF7" s="38">
        <v>108.03</v>
      </c>
      <c r="AG7" s="38">
        <v>106.9</v>
      </c>
      <c r="AH7" s="38">
        <v>106.99</v>
      </c>
      <c r="AI7" s="38">
        <v>108.07</v>
      </c>
      <c r="AJ7" s="38">
        <v>163.52000000000001</v>
      </c>
      <c r="AK7" s="38">
        <v>171.47</v>
      </c>
      <c r="AL7" s="38">
        <v>173.47</v>
      </c>
      <c r="AM7" s="38">
        <v>172.82</v>
      </c>
      <c r="AN7" s="38">
        <v>166.32</v>
      </c>
      <c r="AO7" s="38">
        <v>16.34</v>
      </c>
      <c r="AP7" s="38">
        <v>15.65</v>
      </c>
      <c r="AQ7" s="38">
        <v>13.55</v>
      </c>
      <c r="AR7" s="38">
        <v>9.06</v>
      </c>
      <c r="AS7" s="38">
        <v>7.42</v>
      </c>
      <c r="AT7" s="38">
        <v>3.09</v>
      </c>
      <c r="AU7" s="38">
        <v>30.1</v>
      </c>
      <c r="AV7" s="38">
        <v>48.42</v>
      </c>
      <c r="AW7" s="38">
        <v>52.28</v>
      </c>
      <c r="AX7" s="38">
        <v>48.8</v>
      </c>
      <c r="AY7" s="38">
        <v>26.84</v>
      </c>
      <c r="AZ7" s="38">
        <v>78.930000000000007</v>
      </c>
      <c r="BA7" s="38">
        <v>77.94</v>
      </c>
      <c r="BB7" s="38">
        <v>78.45</v>
      </c>
      <c r="BC7" s="38">
        <v>76.31</v>
      </c>
      <c r="BD7" s="38">
        <v>68.180000000000007</v>
      </c>
      <c r="BE7" s="38">
        <v>69.540000000000006</v>
      </c>
      <c r="BF7" s="38">
        <v>2386.14</v>
      </c>
      <c r="BG7" s="38">
        <v>2291.08</v>
      </c>
      <c r="BH7" s="38">
        <v>2139.09</v>
      </c>
      <c r="BI7" s="38">
        <v>2063.4299999999998</v>
      </c>
      <c r="BJ7" s="38">
        <v>2012.22</v>
      </c>
      <c r="BK7" s="38">
        <v>848.31</v>
      </c>
      <c r="BL7" s="38">
        <v>774.99</v>
      </c>
      <c r="BM7" s="38">
        <v>799.41</v>
      </c>
      <c r="BN7" s="38">
        <v>820.36</v>
      </c>
      <c r="BO7" s="38">
        <v>847.44</v>
      </c>
      <c r="BP7" s="38">
        <v>682.51</v>
      </c>
      <c r="BQ7" s="38">
        <v>67.540000000000006</v>
      </c>
      <c r="BR7" s="38">
        <v>70.58</v>
      </c>
      <c r="BS7" s="38">
        <v>91.29</v>
      </c>
      <c r="BT7" s="38">
        <v>91.36</v>
      </c>
      <c r="BU7" s="38">
        <v>91.28</v>
      </c>
      <c r="BV7" s="38">
        <v>94.38</v>
      </c>
      <c r="BW7" s="38">
        <v>96.57</v>
      </c>
      <c r="BX7" s="38">
        <v>96.54</v>
      </c>
      <c r="BY7" s="38">
        <v>95.4</v>
      </c>
      <c r="BZ7" s="38">
        <v>94.69</v>
      </c>
      <c r="CA7" s="38">
        <v>100.34</v>
      </c>
      <c r="CB7" s="38">
        <v>202.22</v>
      </c>
      <c r="CC7" s="38">
        <v>193.39</v>
      </c>
      <c r="CD7" s="38">
        <v>150.63999999999999</v>
      </c>
      <c r="CE7" s="38">
        <v>150.12</v>
      </c>
      <c r="CF7" s="38">
        <v>150.38999999999999</v>
      </c>
      <c r="CG7" s="38">
        <v>165.45</v>
      </c>
      <c r="CH7" s="38">
        <v>161.54</v>
      </c>
      <c r="CI7" s="38">
        <v>162.81</v>
      </c>
      <c r="CJ7" s="38">
        <v>163.19999999999999</v>
      </c>
      <c r="CK7" s="38">
        <v>159.78</v>
      </c>
      <c r="CL7" s="38">
        <v>136.15</v>
      </c>
      <c r="CM7" s="38">
        <v>46.04</v>
      </c>
      <c r="CN7" s="38">
        <v>47.28</v>
      </c>
      <c r="CO7" s="38">
        <v>49.31</v>
      </c>
      <c r="CP7" s="38">
        <v>66.33</v>
      </c>
      <c r="CQ7" s="38">
        <v>64.78</v>
      </c>
      <c r="CR7" s="38">
        <v>65.62</v>
      </c>
      <c r="CS7" s="38">
        <v>64.67</v>
      </c>
      <c r="CT7" s="38">
        <v>64.959999999999994</v>
      </c>
      <c r="CU7" s="38">
        <v>65.040000000000006</v>
      </c>
      <c r="CV7" s="38">
        <v>68.31</v>
      </c>
      <c r="CW7" s="38">
        <v>59.64</v>
      </c>
      <c r="CX7" s="38">
        <v>80.38</v>
      </c>
      <c r="CY7" s="38">
        <v>81.99</v>
      </c>
      <c r="CZ7" s="38">
        <v>83.34</v>
      </c>
      <c r="DA7" s="38">
        <v>84.2</v>
      </c>
      <c r="DB7" s="38">
        <v>85.1</v>
      </c>
      <c r="DC7" s="38">
        <v>91.44</v>
      </c>
      <c r="DD7" s="38">
        <v>91.76</v>
      </c>
      <c r="DE7" s="38">
        <v>92.3</v>
      </c>
      <c r="DF7" s="38">
        <v>92.55</v>
      </c>
      <c r="DG7" s="38">
        <v>92.62</v>
      </c>
      <c r="DH7" s="38">
        <v>95.35</v>
      </c>
      <c r="DI7" s="38">
        <v>17.64</v>
      </c>
      <c r="DJ7" s="38">
        <v>20.07</v>
      </c>
      <c r="DK7" s="38">
        <v>22.58</v>
      </c>
      <c r="DL7" s="38">
        <v>23.67</v>
      </c>
      <c r="DM7" s="38">
        <v>26.03</v>
      </c>
      <c r="DN7" s="38">
        <v>25.89</v>
      </c>
      <c r="DO7" s="38">
        <v>26.63</v>
      </c>
      <c r="DP7" s="38">
        <v>25.61</v>
      </c>
      <c r="DQ7" s="38">
        <v>26.13</v>
      </c>
      <c r="DR7" s="38">
        <v>26.36</v>
      </c>
      <c r="DS7" s="38">
        <v>38.57</v>
      </c>
      <c r="DT7" s="38">
        <v>0.03</v>
      </c>
      <c r="DU7" s="38">
        <v>0.08</v>
      </c>
      <c r="DV7" s="38">
        <v>0.08</v>
      </c>
      <c r="DW7" s="38">
        <v>0.11</v>
      </c>
      <c r="DX7" s="38">
        <v>0.14000000000000001</v>
      </c>
      <c r="DY7" s="38">
        <v>0.71</v>
      </c>
      <c r="DZ7" s="38">
        <v>0.95</v>
      </c>
      <c r="EA7" s="38">
        <v>1.07</v>
      </c>
      <c r="EB7" s="38">
        <v>1.03</v>
      </c>
      <c r="EC7" s="38">
        <v>1.43</v>
      </c>
      <c r="ED7" s="38">
        <v>5.9</v>
      </c>
      <c r="EE7" s="38">
        <v>0.06</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2021-02-07T23:25:42Z</cp:lastPrinted>
  <dcterms:created xsi:type="dcterms:W3CDTF">2020-12-04T02:26:21Z</dcterms:created>
  <dcterms:modified xsi:type="dcterms:W3CDTF">2021-02-09T01:15:55Z</dcterms:modified>
  <cp:category/>
</cp:coreProperties>
</file>