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19能登町〇\"/>
    </mc:Choice>
  </mc:AlternateContent>
  <workbookProtection workbookAlgorithmName="SHA-512" workbookHashValue="V5myx3VQRymMartghwbsx61qgn59x19nJH0zG5xSNzstMeJb9KVW+hr5s4HhAX4oB2O7IGPiw1ByiAst5aVdnQ==" workbookSaltValue="dy0WDE2uUqUqTcJ+7LoQH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<sst xmlns="http://schemas.openxmlformats.org/spreadsheetml/2006/main" count="228" uniqueCount="114">
  <si>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</si>
  <si>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</si>
  <si>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</si>
  <si>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</si>
  <si>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</si>
  <si>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</si>
  <si>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</si>
  <si>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</si>
  <si>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</si>
  <si>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</si>
  <si>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</si>
  <si>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</si>
  <si>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</si>
  <si>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</si>
  <si>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</si>
  <si>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</si>
  <si>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</si>
  <si>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</si>
  <si>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</si>
  <si>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</si>
  <si>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</si>
  <si>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</si>
  <si>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</si>
  <si>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</si>
  <si>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</si>
  <si>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</si>
  <si>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</si>
  <si>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</si>
  <si>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</si>
  <si>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</si>
  <si>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</si>
  <si>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</si>
  <si>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</si>
  <si>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</si>
  <si>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</si>
  <si>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</si>
  <si>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</si>
  <si>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</si>
  <si>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</si>
  <si>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</si>
  <si>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</si>
  <si>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</si>
  <si>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</si>
  <si>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</si>
  <si>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</si>
  <si>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</si>
  <si>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</si>
  <si>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</si>
  <si>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</si>
  <si>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</si>
  <si>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</si>
  <si>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</si>
  <si>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</si>
  <si>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</si>
  <si>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</si>
  <si>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</si>
  <si>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</si>
  <si>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</si>
  <si>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</si>
  <si>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</si>
  <si>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</si>
  <si>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</si>
  <si>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</si>
  <si>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</si>
  <si>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</si>
  <si>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</si>
  <si>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</si>
  <si>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</si>
  <si>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</si>
  <si>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</si>
  <si>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</si>
  <si>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</si>
  <si>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</si>
  <si>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</si>
  <si>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</si>
  <si>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</si>
  <si>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</si>
  <si>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</si>
  <si>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</si>
  <si>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</si>
  <si>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</si>
  <si>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</si>
  <si>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</si>
  <si>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</si>
  <si>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</si>
  <si>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</si>
  <si>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</si>
  <si>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</si>
  <si>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</si>
  <si>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</si>
  <si>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</si>
  <si>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</si>
  <si>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</si>
  <si>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</si>
  <si>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</si>
  <si>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</si>
  <si>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</si>
  <si>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</si>
  <si>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</si>
  <si>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</si>
  <si>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</si>
  <si>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</si>
  <si>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</si>
  <si>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</si>
  <si>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</si>
  <si>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</si>
  <si>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</si>
  <si>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</si>
  <si>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</si>
  <si>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</si>
  <si>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</si>
  <si>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と比較すると経費回収率など「経営の健全性」に関する経営指標は良い傾向となっている一方で、施設利用率など「経営の効率性」に関する経営指標は低いことがわかる。経営改善のためには、今後も引き続き戸別訪問など水洗化普及活動に努力し、水洗化人口及び有収水量の増加を目指すとともに、将来世代の地方債償還金の負担の増大を考慮に入れながら、平成10年3月に供用開始した恋路処理区、平成12年4月に供用開始した宇出津処理区について計画的に施設の長寿命化事業を行っていく必要がある。</t>
    <phoneticPr fontId="15"/>
  </si>
  <si>
    <t>‘③当該年度に更新した管渠延長の割合を表す管渠改善率については、特定環境保全公共下水道事業の整備開始年度が平成5年11月であり下水道管渠の標準耐用年数50年を経過した管渠がないこと、管渠修繕の必要もなかったことが要因で実績はない。今後は改築等の財源の確保や経営に与える影響等を踏まえた分析を行った上で下水道長寿命化計画に基づき、計画的かつ適正な維持管理を図る必要がある。</t>
    <phoneticPr fontId="15"/>
  </si>
  <si>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30年度突出したグラフとなっているが実状は46.06%と年々減少傾向となっている。類似団体との比較でも低い水準であり、投資規模が適正であることを表している。
‘⑤使用料で回収すべき経費をどの程度使用料で賄っているかを表す経費回収率については、減少となった要因としては、今後の更新事業の計画策定を行ったこと事で維持管理費が増加したことが主な要因であり突発なもので来年度は若干増加する予定である。
‘⑥有収水量１㎥あたりの汚水処理に要した費用であり、委託料の増加により、昨年度と比較して高くなった。類似団体との比較でも高い水準となった。
‘⑦施設・設備が１日に対応可能な処理能力に対する１日平均処理水量の割合を表す施設利用率については、経年比較では利用率がほぼ横ばいで推移している。類似団体との比較において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176" eb="178">
      <t>ネンド</t>
    </rPh>
    <rPh sb="178" eb="180">
      <t>トッシュツ</t>
    </rPh>
    <rPh sb="192" eb="194">
      <t>ジツジョウ</t>
    </rPh>
    <rPh sb="202" eb="204">
      <t>ネンネン</t>
    </rPh>
    <rPh sb="204" eb="206">
      <t>ゲンショウ</t>
    </rPh>
    <rPh sb="206" eb="208">
      <t>ケイコウ</t>
    </rPh>
    <rPh sb="295" eb="297">
      <t>ゲンショウ</t>
    </rPh>
    <rPh sb="301" eb="303">
      <t>ヨウイン</t>
    </rPh>
    <rPh sb="308" eb="310">
      <t>コンゴ</t>
    </rPh>
    <rPh sb="311" eb="313">
      <t>コウシン</t>
    </rPh>
    <rPh sb="313" eb="315">
      <t>ジギョウ</t>
    </rPh>
    <rPh sb="316" eb="318">
      <t>ケイカク</t>
    </rPh>
    <rPh sb="318" eb="320">
      <t>サクテイ</t>
    </rPh>
    <rPh sb="321" eb="322">
      <t>オコナ</t>
    </rPh>
    <rPh sb="326" eb="327">
      <t>コト</t>
    </rPh>
    <rPh sb="328" eb="330">
      <t>イジ</t>
    </rPh>
    <rPh sb="330" eb="333">
      <t>カンリヒ</t>
    </rPh>
    <rPh sb="334" eb="336">
      <t>ゾウカ</t>
    </rPh>
    <rPh sb="341" eb="342">
      <t>オモ</t>
    </rPh>
    <rPh sb="343" eb="345">
      <t>ヨウイン</t>
    </rPh>
    <rPh sb="348" eb="350">
      <t>トッパツ</t>
    </rPh>
    <rPh sb="354" eb="357">
      <t>ライネンド</t>
    </rPh>
    <rPh sb="358" eb="360">
      <t>ジャッカン</t>
    </rPh>
    <rPh sb="360" eb="362">
      <t>ゾウカ</t>
    </rPh>
    <rPh sb="364" eb="366">
      <t>ヨテイ</t>
    </rPh>
    <rPh sb="397" eb="400">
      <t>イタクリョウ</t>
    </rPh>
    <rPh sb="401" eb="403">
      <t>ゾウカ</t>
    </rPh>
    <rPh sb="407" eb="410">
      <t>サクネンド</t>
    </rPh>
    <rPh sb="411" eb="413">
      <t>ヒカク</t>
    </rPh>
    <rPh sb="415" eb="416">
      <t>タカ</t>
    </rPh>
    <rPh sb="421" eb="423">
      <t>ルイジ</t>
    </rPh>
    <rPh sb="423" eb="425">
      <t>ダンタイ</t>
    </rPh>
    <rPh sb="427" eb="429">
      <t>ヒカク</t>
    </rPh>
    <rPh sb="431" eb="432">
      <t>タカ</t>
    </rPh>
    <rPh sb="433" eb="435">
      <t>スイジュン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</si>
</sst>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1B-4CD7-B98B-CADE30198177}"/>
            </c:ext>
          </c:extLst>
        </c:ser>
        <c:dLbls>
          <c:showLegendKey val="0"/>
          <c:showVal val="0"/>
          <c:showCatName val="0"/>
          <c:showSerName val="0"/>
          <c:showPercent val="0"/>
          <c:showBubbleSize val="0"/>
        </c:dLbls>
        <c:gapWidth val="150"/>
        <c:axId val="370047872"/>
        <c:axId val="37004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531B-4CD7-B98B-CADE30198177}"/>
            </c:ext>
          </c:extLst>
        </c:ser>
        <c:dLbls>
          <c:showLegendKey val="0"/>
          <c:showVal val="0"/>
          <c:showCatName val="0"/>
          <c:showSerName val="0"/>
          <c:showPercent val="0"/>
          <c:showBubbleSize val="0"/>
        </c:dLbls>
        <c:marker val="1"/>
        <c:smooth val="0"/>
        <c:axId val="370047872"/>
        <c:axId val="370043560"/>
      </c:lineChart>
      <c:dateAx>
        <c:axId val="370047872"/>
        <c:scaling>
          <c:orientation val="minMax"/>
        </c:scaling>
        <c:delete val="1"/>
        <c:axPos val="b"/>
        <c:numFmt formatCode="ge" sourceLinked="1"/>
        <c:majorTickMark val="none"/>
        <c:minorTickMark val="none"/>
        <c:tickLblPos val="none"/>
        <c:crossAx val="370043560"/>
        <c:crosses val="autoZero"/>
        <c:auto val="1"/>
        <c:lblOffset val="100"/>
        <c:baseTimeUnit val="years"/>
      </c:dateAx>
      <c:valAx>
        <c:axId val="37004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68.97</c:v>
                </c:pt>
                <c:pt idx="1">
                  <c:v>64.42</c:v>
                </c:pt>
                <c:pt idx="2">
                  <c:v>65.92</c:v>
                </c:pt>
                <c:pt idx="3">
                  <c:v>69.08</c:v>
                </c:pt>
                <c:pt idx="4">
                  <c:v>71.36</c:v>
                </c:pt>
              </c:numCache>
            </c:numRef>
          </c:val>
          <c:extLst xmlns:c16r2="http://schemas.microsoft.com/office/drawing/2015/06/chart">
            <c:ext xmlns:c16="http://schemas.microsoft.com/office/drawing/2014/chart" uri="{C3380CC4-5D6E-409C-BE32-E72D297353CC}">
              <c16:uniqueId val="{00000000-DDD6-4084-86DE-2599C0CE4FC4}"/>
            </c:ext>
          </c:extLst>
        </c:ser>
        <c:dLbls>
          <c:showLegendKey val="0"/>
          <c:showVal val="0"/>
          <c:showCatName val="0"/>
          <c:showSerName val="0"/>
          <c:showPercent val="0"/>
          <c:showBubbleSize val="0"/>
        </c:dLbls>
        <c:gapWidth val="150"/>
        <c:axId val="370046696"/>
        <c:axId val="37004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D6-4084-86DE-2599C0CE4FC4}"/>
            </c:ext>
          </c:extLst>
        </c:ser>
        <c:dLbls>
          <c:showLegendKey val="0"/>
          <c:showVal val="0"/>
          <c:showCatName val="0"/>
          <c:showSerName val="0"/>
          <c:showPercent val="0"/>
          <c:showBubbleSize val="0"/>
        </c:dLbls>
        <c:marker val="1"/>
        <c:smooth val="0"/>
        <c:axId val="370046696"/>
        <c:axId val="370045520"/>
      </c:lineChart>
      <c:dateAx>
        <c:axId val="370046696"/>
        <c:scaling>
          <c:orientation val="minMax"/>
        </c:scaling>
        <c:delete val="1"/>
        <c:axPos val="b"/>
        <c:numFmt formatCode="ge" sourceLinked="1"/>
        <c:majorTickMark val="none"/>
        <c:minorTickMark val="none"/>
        <c:tickLblPos val="none"/>
        <c:crossAx val="370045520"/>
        <c:crosses val="autoZero"/>
        <c:auto val="1"/>
        <c:lblOffset val="100"/>
        <c:baseTimeUnit val="years"/>
      </c:dateAx>
      <c:valAx>
        <c:axId val="37004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4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28-415E-BC08-483D73800EA7}"/>
            </c:ext>
          </c:extLst>
        </c:ser>
        <c:dLbls>
          <c:showLegendKey val="0"/>
          <c:showVal val="0"/>
          <c:showCatName val="0"/>
          <c:showSerName val="0"/>
          <c:showPercent val="0"/>
          <c:showBubbleSize val="0"/>
        </c:dLbls>
        <c:gapWidth val="150"/>
        <c:axId val="370043168"/>
        <c:axId val="37004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28-415E-BC08-483D73800EA7}"/>
            </c:ext>
          </c:extLst>
        </c:ser>
        <c:dLbls>
          <c:showLegendKey val="0"/>
          <c:showVal val="0"/>
          <c:showCatName val="0"/>
          <c:showSerName val="0"/>
          <c:showPercent val="0"/>
          <c:showBubbleSize val="0"/>
        </c:dLbls>
        <c:marker val="1"/>
        <c:smooth val="0"/>
        <c:axId val="370043168"/>
        <c:axId val="370047088"/>
      </c:lineChart>
      <c:dateAx>
        <c:axId val="370043168"/>
        <c:scaling>
          <c:orientation val="minMax"/>
        </c:scaling>
        <c:delete val="1"/>
        <c:axPos val="b"/>
        <c:numFmt formatCode="ge" sourceLinked="1"/>
        <c:majorTickMark val="none"/>
        <c:minorTickMark val="none"/>
        <c:tickLblPos val="none"/>
        <c:crossAx val="370047088"/>
        <c:crosses val="autoZero"/>
        <c:auto val="1"/>
        <c:lblOffset val="100"/>
        <c:baseTimeUnit val="years"/>
      </c:dateAx>
      <c:valAx>
        <c:axId val="37004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DE-4DAA-9926-5CD9FA0B932E}"/>
            </c:ext>
          </c:extLst>
        </c:ser>
        <c:dLbls>
          <c:showLegendKey val="0"/>
          <c:showVal val="0"/>
          <c:showCatName val="0"/>
          <c:showSerName val="0"/>
          <c:showPercent val="0"/>
          <c:showBubbleSize val="0"/>
        </c:dLbls>
        <c:gapWidth val="150"/>
        <c:axId val="370044736"/>
        <c:axId val="37004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DE-4DAA-9926-5CD9FA0B932E}"/>
            </c:ext>
          </c:extLst>
        </c:ser>
        <c:dLbls>
          <c:showLegendKey val="0"/>
          <c:showVal val="0"/>
          <c:showCatName val="0"/>
          <c:showSerName val="0"/>
          <c:showPercent val="0"/>
          <c:showBubbleSize val="0"/>
        </c:dLbls>
        <c:marker val="1"/>
        <c:smooth val="0"/>
        <c:axId val="370044736"/>
        <c:axId val="370040816"/>
      </c:lineChart>
      <c:dateAx>
        <c:axId val="370044736"/>
        <c:scaling>
          <c:orientation val="minMax"/>
        </c:scaling>
        <c:delete val="1"/>
        <c:axPos val="b"/>
        <c:numFmt formatCode="ge" sourceLinked="1"/>
        <c:majorTickMark val="none"/>
        <c:minorTickMark val="none"/>
        <c:tickLblPos val="none"/>
        <c:crossAx val="370040816"/>
        <c:crosses val="autoZero"/>
        <c:auto val="1"/>
        <c:lblOffset val="100"/>
        <c:baseTimeUnit val="years"/>
      </c:dateAx>
      <c:valAx>
        <c:axId val="37004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C8-45CE-B41A-B68158541A3B}"/>
            </c:ext>
          </c:extLst>
        </c:ser>
        <c:dLbls>
          <c:showLegendKey val="0"/>
          <c:showVal val="0"/>
          <c:showCatName val="0"/>
          <c:showSerName val="0"/>
          <c:showPercent val="0"/>
          <c:showBubbleSize val="0"/>
        </c:dLbls>
        <c:gapWidth val="150"/>
        <c:axId val="370042384"/>
        <c:axId val="37004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C8-45CE-B41A-B68158541A3B}"/>
            </c:ext>
          </c:extLst>
        </c:ser>
        <c:dLbls>
          <c:showLegendKey val="0"/>
          <c:showVal val="0"/>
          <c:showCatName val="0"/>
          <c:showSerName val="0"/>
          <c:showPercent val="0"/>
          <c:showBubbleSize val="0"/>
        </c:dLbls>
        <c:marker val="1"/>
        <c:smooth val="0"/>
        <c:axId val="370042384"/>
        <c:axId val="370043952"/>
      </c:lineChart>
      <c:dateAx>
        <c:axId val="370042384"/>
        <c:scaling>
          <c:orientation val="minMax"/>
        </c:scaling>
        <c:delete val="1"/>
        <c:axPos val="b"/>
        <c:numFmt formatCode="ge" sourceLinked="1"/>
        <c:majorTickMark val="none"/>
        <c:minorTickMark val="none"/>
        <c:tickLblPos val="none"/>
        <c:crossAx val="370043952"/>
        <c:crosses val="autoZero"/>
        <c:auto val="1"/>
        <c:lblOffset val="100"/>
        <c:baseTimeUnit val="years"/>
      </c:dateAx>
      <c:valAx>
        <c:axId val="37004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4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BC-4262-9693-384043F388BB}"/>
            </c:ext>
          </c:extLst>
        </c:ser>
        <c:dLbls>
          <c:showLegendKey val="0"/>
          <c:showVal val="0"/>
          <c:showCatName val="0"/>
          <c:showSerName val="0"/>
          <c:showPercent val="0"/>
          <c:showBubbleSize val="0"/>
        </c:dLbls>
        <c:gapWidth val="150"/>
        <c:axId val="371010144"/>
        <c:axId val="37100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BC-4262-9693-384043F388BB}"/>
            </c:ext>
          </c:extLst>
        </c:ser>
        <c:dLbls>
          <c:showLegendKey val="0"/>
          <c:showVal val="0"/>
          <c:showCatName val="0"/>
          <c:showSerName val="0"/>
          <c:showPercent val="0"/>
          <c:showBubbleSize val="0"/>
        </c:dLbls>
        <c:marker val="1"/>
        <c:smooth val="0"/>
        <c:axId val="371010144"/>
        <c:axId val="371009360"/>
      </c:lineChart>
      <c:dateAx>
        <c:axId val="371010144"/>
        <c:scaling>
          <c:orientation val="minMax"/>
        </c:scaling>
        <c:delete val="1"/>
        <c:axPos val="b"/>
        <c:numFmt formatCode="ge" sourceLinked="1"/>
        <c:majorTickMark val="none"/>
        <c:minorTickMark val="none"/>
        <c:tickLblPos val="none"/>
        <c:crossAx val="371009360"/>
        <c:crosses val="autoZero"/>
        <c:auto val="1"/>
        <c:lblOffset val="100"/>
        <c:baseTimeUnit val="years"/>
      </c:dateAx>
      <c:valAx>
        <c:axId val="37100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374.28</c:v>
                </c:pt>
                <c:pt idx="1">
                  <c:v>253.6</c:v>
                </c:pt>
                <c:pt idx="2">
                  <c:v>116.48</c:v>
                </c:pt>
                <c:pt idx="3">
                  <c:v>98.4</c:v>
                </c:pt>
                <c:pt idx="4">
                  <c:v>5117.3999999999996</c:v>
                </c:pt>
              </c:numCache>
            </c:numRef>
          </c:val>
          <c:extLst xmlns:c16r2="http://schemas.microsoft.com/office/drawing/2015/06/chart">
            <c:ext xmlns:c16="http://schemas.microsoft.com/office/drawing/2014/chart" uri="{C3380CC4-5D6E-409C-BE32-E72D297353CC}">
              <c16:uniqueId val="{00000000-9C96-4BEC-9341-C208BCF098F3}"/>
            </c:ext>
          </c:extLst>
        </c:ser>
        <c:dLbls>
          <c:showLegendKey val="0"/>
          <c:showVal val="0"/>
          <c:showCatName val="0"/>
          <c:showSerName val="0"/>
          <c:showPercent val="0"/>
          <c:showBubbleSize val="0"/>
        </c:dLbls>
        <c:gapWidth val="150"/>
        <c:axId val="371010928"/>
        <c:axId val="37101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9C96-4BEC-9341-C208BCF098F3}"/>
            </c:ext>
          </c:extLst>
        </c:ser>
        <c:dLbls>
          <c:showLegendKey val="0"/>
          <c:showVal val="0"/>
          <c:showCatName val="0"/>
          <c:showSerName val="0"/>
          <c:showPercent val="0"/>
          <c:showBubbleSize val="0"/>
        </c:dLbls>
        <c:marker val="1"/>
        <c:smooth val="0"/>
        <c:axId val="371010928"/>
        <c:axId val="371015240"/>
      </c:lineChart>
      <c:dateAx>
        <c:axId val="371010928"/>
        <c:scaling>
          <c:orientation val="minMax"/>
        </c:scaling>
        <c:delete val="1"/>
        <c:axPos val="b"/>
        <c:numFmt formatCode="ge" sourceLinked="1"/>
        <c:majorTickMark val="none"/>
        <c:minorTickMark val="none"/>
        <c:tickLblPos val="none"/>
        <c:crossAx val="371015240"/>
        <c:crosses val="autoZero"/>
        <c:auto val="1"/>
        <c:lblOffset val="100"/>
        <c:baseTimeUnit val="years"/>
      </c:dateAx>
      <c:valAx>
        <c:axId val="37101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1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107.16</c:v>
                </c:pt>
                <c:pt idx="1">
                  <c:v>88.73</c:v>
                </c:pt>
                <c:pt idx="2">
                  <c:v>78</c:v>
                </c:pt>
                <c:pt idx="3">
                  <c:v>75.209999999999994</c:v>
                </c:pt>
                <c:pt idx="4">
                  <c:v>70.87</c:v>
                </c:pt>
              </c:numCache>
            </c:numRef>
          </c:val>
          <c:extLst xmlns:c16r2="http://schemas.microsoft.com/office/drawing/2015/06/chart">
            <c:ext xmlns:c16="http://schemas.microsoft.com/office/drawing/2014/chart" uri="{C3380CC4-5D6E-409C-BE32-E72D297353CC}">
              <c16:uniqueId val="{00000000-6109-42FC-BF2B-9893B5C2C6F0}"/>
            </c:ext>
          </c:extLst>
        </c:ser>
        <c:dLbls>
          <c:showLegendKey val="0"/>
          <c:showVal val="0"/>
          <c:showCatName val="0"/>
          <c:showSerName val="0"/>
          <c:showPercent val="0"/>
          <c:showBubbleSize val="0"/>
        </c:dLbls>
        <c:gapWidth val="150"/>
        <c:axId val="371008576"/>
        <c:axId val="37101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6109-42FC-BF2B-9893B5C2C6F0}"/>
            </c:ext>
          </c:extLst>
        </c:ser>
        <c:dLbls>
          <c:showLegendKey val="0"/>
          <c:showVal val="0"/>
          <c:showCatName val="0"/>
          <c:showSerName val="0"/>
          <c:showPercent val="0"/>
          <c:showBubbleSize val="0"/>
        </c:dLbls>
        <c:marker val="1"/>
        <c:smooth val="0"/>
        <c:axId val="371008576"/>
        <c:axId val="371011712"/>
      </c:lineChart>
      <c:dateAx>
        <c:axId val="371008576"/>
        <c:scaling>
          <c:orientation val="minMax"/>
        </c:scaling>
        <c:delete val="1"/>
        <c:axPos val="b"/>
        <c:numFmt formatCode="ge" sourceLinked="1"/>
        <c:majorTickMark val="none"/>
        <c:minorTickMark val="none"/>
        <c:tickLblPos val="none"/>
        <c:crossAx val="371011712"/>
        <c:crosses val="autoZero"/>
        <c:auto val="1"/>
        <c:lblOffset val="100"/>
        <c:baseTimeUnit val="years"/>
      </c:dateAx>
      <c:valAx>
        <c:axId val="3710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162.35</c:v>
                </c:pt>
                <c:pt idx="1">
                  <c:v>197.62</c:v>
                </c:pt>
                <c:pt idx="2">
                  <c:v>226.66</c:v>
                </c:pt>
                <c:pt idx="3">
                  <c:v>234.74</c:v>
                </c:pt>
                <c:pt idx="4">
                  <c:v>250.69</c:v>
                </c:pt>
              </c:numCache>
            </c:numRef>
          </c:val>
          <c:extLst xmlns:c16r2="http://schemas.microsoft.com/office/drawing/2015/06/chart">
            <c:ext xmlns:c16="http://schemas.microsoft.com/office/drawing/2014/chart" uri="{C3380CC4-5D6E-409C-BE32-E72D297353CC}">
              <c16:uniqueId val="{00000000-3BB9-45FA-85F8-7F56200C7404}"/>
            </c:ext>
          </c:extLst>
        </c:ser>
        <c:dLbls>
          <c:showLegendKey val="0"/>
          <c:showVal val="0"/>
          <c:showCatName val="0"/>
          <c:showSerName val="0"/>
          <c:showPercent val="0"/>
          <c:showBubbleSize val="0"/>
        </c:dLbls>
        <c:gapWidth val="150"/>
        <c:axId val="371008968"/>
        <c:axId val="37100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3BB9-45FA-85F8-7F56200C7404}"/>
            </c:ext>
          </c:extLst>
        </c:ser>
        <c:dLbls>
          <c:showLegendKey val="0"/>
          <c:showVal val="0"/>
          <c:showCatName val="0"/>
          <c:showSerName val="0"/>
          <c:showPercent val="0"/>
          <c:showBubbleSize val="0"/>
        </c:dLbls>
        <c:marker val="1"/>
        <c:smooth val="0"/>
        <c:axId val="371008968"/>
        <c:axId val="371007792"/>
      </c:lineChart>
      <c:dateAx>
        <c:axId val="371008968"/>
        <c:scaling>
          <c:orientation val="minMax"/>
        </c:scaling>
        <c:delete val="1"/>
        <c:axPos val="b"/>
        <c:numFmt formatCode="ge" sourceLinked="1"/>
        <c:majorTickMark val="none"/>
        <c:minorTickMark val="none"/>
        <c:tickLblPos val="none"/>
        <c:crossAx val="371007792"/>
        <c:crosses val="autoZero"/>
        <c:auto val="1"/>
        <c:lblOffset val="100"/>
        <c:baseTimeUnit val="years"/>
      </c:dateAx>
      <c:valAx>
        <c:axId val="37100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0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26.04</c:v>
                </c:pt>
                <c:pt idx="1">
                  <c:v>25.56</c:v>
                </c:pt>
                <c:pt idx="2">
                  <c:v>25.39</c:v>
                </c:pt>
                <c:pt idx="3">
                  <c:v>25.39</c:v>
                </c:pt>
                <c:pt idx="4">
                  <c:v>27.72</c:v>
                </c:pt>
              </c:numCache>
            </c:numRef>
          </c:val>
          <c:extLst xmlns:c16r2="http://schemas.microsoft.com/office/drawing/2015/06/chart">
            <c:ext xmlns:c16="http://schemas.microsoft.com/office/drawing/2014/chart" uri="{C3380CC4-5D6E-409C-BE32-E72D297353CC}">
              <c16:uniqueId val="{00000000-3159-473B-BA00-7161E280AFE3}"/>
            </c:ext>
          </c:extLst>
        </c:ser>
        <c:dLbls>
          <c:showLegendKey val="0"/>
          <c:showVal val="0"/>
          <c:showCatName val="0"/>
          <c:showSerName val="0"/>
          <c:showPercent val="0"/>
          <c:showBubbleSize val="0"/>
        </c:dLbls>
        <c:gapWidth val="150"/>
        <c:axId val="371012888"/>
        <c:axId val="37101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3159-473B-BA00-7161E280AFE3}"/>
            </c:ext>
          </c:extLst>
        </c:ser>
        <c:dLbls>
          <c:showLegendKey val="0"/>
          <c:showVal val="0"/>
          <c:showCatName val="0"/>
          <c:showSerName val="0"/>
          <c:showPercent val="0"/>
          <c:showBubbleSize val="0"/>
        </c:dLbls>
        <c:marker val="1"/>
        <c:smooth val="0"/>
        <c:axId val="371012888"/>
        <c:axId val="371014456"/>
      </c:lineChart>
      <c:dateAx>
        <c:axId val="371012888"/>
        <c:scaling>
          <c:orientation val="minMax"/>
        </c:scaling>
        <c:delete val="1"/>
        <c:axPos val="b"/>
        <c:numFmt formatCode="ge" sourceLinked="1"/>
        <c:majorTickMark val="none"/>
        <c:minorTickMark val="none"/>
        <c:tickLblPos val="none"/>
        <c:crossAx val="371014456"/>
        <c:crosses val="autoZero"/>
        <c:auto val="1"/>
        <c:lblOffset val="100"/>
        <c:baseTimeUnit val="years"/>
      </c:dateAx>
      <c:valAx>
        <c:axId val="37101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1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58.96</c:v>
                </c:pt>
                <c:pt idx="1">
                  <c:v>60.36</c:v>
                </c:pt>
                <c:pt idx="2">
                  <c:v>61.66</c:v>
                </c:pt>
                <c:pt idx="3">
                  <c:v>62.84</c:v>
                </c:pt>
                <c:pt idx="4">
                  <c:v>65.27</c:v>
                </c:pt>
              </c:numCache>
            </c:numRef>
          </c:val>
          <c:extLst xmlns:c16r2="http://schemas.microsoft.com/office/drawing/2015/06/chart">
            <c:ext xmlns:c16="http://schemas.microsoft.com/office/drawing/2014/chart" uri="{C3380CC4-5D6E-409C-BE32-E72D297353CC}">
              <c16:uniqueId val="{00000000-C401-4D12-8FC3-053A00DE3388}"/>
            </c:ext>
          </c:extLst>
        </c:ser>
        <c:dLbls>
          <c:showLegendKey val="0"/>
          <c:showVal val="0"/>
          <c:showCatName val="0"/>
          <c:showSerName val="0"/>
          <c:showPercent val="0"/>
          <c:showBubbleSize val="0"/>
        </c:dLbls>
        <c:gapWidth val="150"/>
        <c:axId val="371339016"/>
        <c:axId val="37133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C401-4D12-8FC3-053A00DE3388}"/>
            </c:ext>
          </c:extLst>
        </c:ser>
        <c:dLbls>
          <c:showLegendKey val="0"/>
          <c:showVal val="0"/>
          <c:showCatName val="0"/>
          <c:showSerName val="0"/>
          <c:showPercent val="0"/>
          <c:showBubbleSize val="0"/>
        </c:dLbls>
        <c:marker val="1"/>
        <c:smooth val="0"/>
        <c:axId val="371339016"/>
        <c:axId val="371337448"/>
      </c:lineChart>
      <c:dateAx>
        <c:axId val="371339016"/>
        <c:scaling>
          <c:orientation val="minMax"/>
        </c:scaling>
        <c:delete val="1"/>
        <c:axPos val="b"/>
        <c:numFmt formatCode="ge" sourceLinked="1"/>
        <c:majorTickMark val="none"/>
        <c:minorTickMark val="none"/>
        <c:tickLblPos val="none"/>
        <c:crossAx val="371337448"/>
        <c:crosses val="autoZero"/>
        <c:auto val="1"/>
        <c:lblOffset val="100"/>
        <c:baseTimeUnit val="years"/>
      </c:dateAx>
      <c:valAx>
        <c:axId val="37133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33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能登町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17397</v>
      </c>
      <c r="AM8" s="69"/>
      <c r="AN8" s="69"/>
      <c r="AO8" s="69"/>
      <c r="AP8" s="69"/>
      <c r="AQ8" s="69"/>
      <c r="AR8" s="69"/>
      <c r="AS8" s="69"/>
      <c r="AT8" s="68">
        <f>データ!T6</f>
        <v>273.27</v>
      </c>
      <c r="AU8" s="68"/>
      <c r="AV8" s="68"/>
      <c r="AW8" s="68"/>
      <c r="AX8" s="68"/>
      <c r="AY8" s="68"/>
      <c r="AZ8" s="68"/>
      <c r="BA8" s="68"/>
      <c r="BB8" s="68">
        <f>データ!U6</f>
        <v>63.66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32.26</v>
      </c>
      <c r="Q10" s="68"/>
      <c r="R10" s="68"/>
      <c r="S10" s="68"/>
      <c r="T10" s="68"/>
      <c r="U10" s="68"/>
      <c r="V10" s="68"/>
      <c r="W10" s="68">
        <f>データ!Q6</f>
        <v>94.08</v>
      </c>
      <c r="X10" s="68"/>
      <c r="Y10" s="68"/>
      <c r="Z10" s="68"/>
      <c r="AA10" s="68"/>
      <c r="AB10" s="68"/>
      <c r="AC10" s="68"/>
      <c r="AD10" s="69">
        <f>データ!R6</f>
        <v>3240</v>
      </c>
      <c r="AE10" s="69"/>
      <c r="AF10" s="69"/>
      <c r="AG10" s="69"/>
      <c r="AH10" s="69"/>
      <c r="AI10" s="69"/>
      <c r="AJ10" s="69"/>
      <c r="AK10" s="2"/>
      <c r="AL10" s="69">
        <f>データ!V6</f>
        <v>5546</v>
      </c>
      <c r="AM10" s="69"/>
      <c r="AN10" s="69"/>
      <c r="AO10" s="69"/>
      <c r="AP10" s="69"/>
      <c r="AQ10" s="69"/>
      <c r="AR10" s="69"/>
      <c r="AS10" s="69"/>
      <c r="AT10" s="68">
        <f>データ!W6</f>
        <v>2.65</v>
      </c>
      <c r="AU10" s="68"/>
      <c r="AV10" s="68"/>
      <c r="AW10" s="68"/>
      <c r="AX10" s="68"/>
      <c r="AY10" s="68"/>
      <c r="AZ10" s="68"/>
      <c r="BA10" s="68"/>
      <c r="BB10" s="68">
        <f>データ!X6</f>
        <v>2092.83</v>
      </c>
      <c r="BC10" s="68"/>
      <c r="BD10" s="68"/>
      <c r="BE10" s="68"/>
      <c r="BF10" s="68"/>
      <c r="BG10" s="68"/>
      <c r="BH10" s="68"/>
      <c r="BI10" s="68"/>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cTqrhzbsNmxaSmLtXqz9qxuuQN42w6TQXlRPlZmAOobYZq7/Rq6W14O6CTt98T67MVJdNQzi6ZWLkxAgrxcMyw==" saltValue="dkf0a56jr43ReCSgVWO/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174637</v>
      </c>
      <c r="D6" s="33">
        <f t="shared" si="3"/>
        <v>47</v>
      </c>
      <c r="E6" s="33">
        <f t="shared" si="3"/>
        <v>17</v>
      </c>
      <c r="F6" s="33">
        <f t="shared" si="3"/>
        <v>4</v>
      </c>
      <c r="G6" s="33">
        <f t="shared" si="3"/>
        <v>0</v>
      </c>
      <c r="H6" s="33" t="str">
        <f t="shared" si="3"/>
        <v>石川県　能登町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32.26</v>
      </c>
      <c r="Q6" s="34">
        <f t="shared" si="3"/>
        <v>94.08</v>
      </c>
      <c r="R6" s="34">
        <f t="shared" si="3"/>
        <v>3240</v>
      </c>
      <c r="S6" s="34">
        <f t="shared" si="3"/>
        <v>17397</v>
      </c>
      <c r="T6" s="34">
        <f t="shared" si="3"/>
        <v>273.27</v>
      </c>
      <c r="U6" s="34">
        <f t="shared" si="3"/>
        <v>63.66</v>
      </c>
      <c r="V6" s="34">
        <f t="shared" si="3"/>
        <v>5546</v>
      </c>
      <c r="W6" s="34">
        <f t="shared" si="3"/>
        <v>2.65</v>
      </c>
      <c r="X6" s="34">
        <f t="shared" si="3"/>
        <v>2092.83</v>
      </c>
      <c r="Y6" s="35">
        <f>IF(Y7="",NA(),Y7)</f>
        <v>68.97</v>
      </c>
      <c r="Z6" s="35">
        <f t="shared" ref="Z6:AH6" si="4">IF(Z7="",NA(),Z7)</f>
        <v>64.42</v>
      </c>
      <c r="AA6" s="35">
        <f t="shared" si="4"/>
        <v>65.92</v>
      </c>
      <c r="AB6" s="35">
        <f t="shared" si="4"/>
        <v>69.08</v>
      </c>
      <c r="AC6" s="35">
        <f t="shared" si="4"/>
        <v>71.36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374.28</v>
      </c>
      <c r="BG6" s="35">
        <f t="shared" ref="BG6:BO6" si="7">IF(BG7="",NA(),BG7)</f>
        <v>253.6</v>
      </c>
      <c r="BH6" s="35">
        <f t="shared" si="7"/>
        <v>116.48</v>
      </c>
      <c r="BI6" s="35">
        <f t="shared" si="7"/>
        <v>98.4</v>
      </c>
      <c r="BJ6" s="35">
        <f t="shared" si="7"/>
        <v>5117.3999999999996</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107.16</v>
      </c>
      <c r="BR6" s="35">
        <f t="shared" ref="BR6:BZ6" si="8">IF(BR7="",NA(),BR7)</f>
        <v>88.73</v>
      </c>
      <c r="BS6" s="35">
        <f t="shared" si="8"/>
        <v>78</v>
      </c>
      <c r="BT6" s="35">
        <f t="shared" si="8"/>
        <v>75.209999999999994</v>
      </c>
      <c r="BU6" s="35">
        <f t="shared" si="8"/>
        <v>70.87</v>
      </c>
      <c r="BV6" s="35">
        <f t="shared" si="8"/>
        <v>66.56</v>
      </c>
      <c r="BW6" s="35">
        <f t="shared" si="8"/>
        <v>66.22</v>
      </c>
      <c r="BX6" s="35">
        <f t="shared" si="8"/>
        <v>69.87</v>
      </c>
      <c r="BY6" s="35">
        <f t="shared" si="8"/>
        <v>74.3</v>
      </c>
      <c r="BZ6" s="35">
        <f t="shared" si="8"/>
        <v>72.260000000000005</v>
      </c>
      <c r="CA6" s="34" t="str">
        <f>IF(CA7="","",IF(CA7="-","【-】","【"&amp;SUBSTITUTE(TEXT(CA7,"#,##0.00"),"-","△")&amp;"】"))</f>
        <v>【74.48】</v>
      </c>
      <c r="CB6" s="35">
        <f>IF(CB7="",NA(),CB7)</f>
        <v>162.35</v>
      </c>
      <c r="CC6" s="35">
        <f t="shared" ref="CC6:CK6" si="9">IF(CC7="",NA(),CC7)</f>
        <v>197.62</v>
      </c>
      <c r="CD6" s="35">
        <f t="shared" si="9"/>
        <v>226.66</v>
      </c>
      <c r="CE6" s="35">
        <f t="shared" si="9"/>
        <v>234.74</v>
      </c>
      <c r="CF6" s="35">
        <f t="shared" si="9"/>
        <v>250.69</v>
      </c>
      <c r="CG6" s="35">
        <f t="shared" si="9"/>
        <v>244.29</v>
      </c>
      <c r="CH6" s="35">
        <f t="shared" si="9"/>
        <v>246.72</v>
      </c>
      <c r="CI6" s="35">
        <f t="shared" si="9"/>
        <v>234.96</v>
      </c>
      <c r="CJ6" s="35">
        <f t="shared" si="9"/>
        <v>221.81</v>
      </c>
      <c r="CK6" s="35">
        <f t="shared" si="9"/>
        <v>230.02</v>
      </c>
      <c r="CL6" s="34" t="str">
        <f>IF(CL7="","",IF(CL7="-","【-】","【"&amp;SUBSTITUTE(TEXT(CL7,"#,##0.00"),"-","△")&amp;"】"))</f>
        <v>【219.46】</v>
      </c>
      <c r="CM6" s="35">
        <f>IF(CM7="",NA(),CM7)</f>
        <v>26.04</v>
      </c>
      <c r="CN6" s="35">
        <f t="shared" ref="CN6:CV6" si="10">IF(CN7="",NA(),CN7)</f>
        <v>25.56</v>
      </c>
      <c r="CO6" s="35">
        <f t="shared" si="10"/>
        <v>25.39</v>
      </c>
      <c r="CP6" s="35">
        <f t="shared" si="10"/>
        <v>25.39</v>
      </c>
      <c r="CQ6" s="35">
        <f t="shared" si="10"/>
        <v>27.72</v>
      </c>
      <c r="CR6" s="35">
        <f t="shared" si="10"/>
        <v>43.58</v>
      </c>
      <c r="CS6" s="35">
        <f t="shared" si="10"/>
        <v>41.35</v>
      </c>
      <c r="CT6" s="35">
        <f t="shared" si="10"/>
        <v>42.9</v>
      </c>
      <c r="CU6" s="35">
        <f t="shared" si="10"/>
        <v>43.36</v>
      </c>
      <c r="CV6" s="35">
        <f t="shared" si="10"/>
        <v>42.56</v>
      </c>
      <c r="CW6" s="34" t="str">
        <f>IF(CW7="","",IF(CW7="-","【-】","【"&amp;SUBSTITUTE(TEXT(CW7,"#,##0.00"),"-","△")&amp;"】"))</f>
        <v>【42.82】</v>
      </c>
      <c r="CX6" s="35">
        <f>IF(CX7="",NA(),CX7)</f>
        <v>58.96</v>
      </c>
      <c r="CY6" s="35">
        <f t="shared" ref="CY6:DG6" si="11">IF(CY7="",NA(),CY7)</f>
        <v>60.36</v>
      </c>
      <c r="CZ6" s="35">
        <f t="shared" si="11"/>
        <v>61.66</v>
      </c>
      <c r="DA6" s="35">
        <f t="shared" si="11"/>
        <v>62.84</v>
      </c>
      <c r="DB6" s="35">
        <f t="shared" si="11"/>
        <v>65.27</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174637</v>
      </c>
      <c r="D7" s="37">
        <v>47</v>
      </c>
      <c r="E7" s="37">
        <v>17</v>
      </c>
      <c r="F7" s="37">
        <v>4</v>
      </c>
      <c r="G7" s="37">
        <v>0</v>
      </c>
      <c r="H7" s="37" t="s">
        <v>98</v>
      </c>
      <c r="I7" s="37" t="s">
        <v>99</v>
      </c>
      <c r="J7" s="37" t="s">
        <v>100</v>
      </c>
      <c r="K7" s="37" t="s">
        <v>101</v>
      </c>
      <c r="L7" s="37" t="s">
        <v>102</v>
      </c>
      <c r="M7" s="37" t="s">
        <v>103</v>
      </c>
      <c r="N7" s="38" t="s">
        <v>104</v>
      </c>
      <c r="O7" s="38" t="s">
        <v>105</v>
      </c>
      <c r="P7" s="38">
        <v>32.26</v>
      </c>
      <c r="Q7" s="38">
        <v>94.08</v>
      </c>
      <c r="R7" s="38">
        <v>3240</v>
      </c>
      <c r="S7" s="38">
        <v>17397</v>
      </c>
      <c r="T7" s="38">
        <v>273.27</v>
      </c>
      <c r="U7" s="38">
        <v>63.66</v>
      </c>
      <c r="V7" s="38">
        <v>5546</v>
      </c>
      <c r="W7" s="38">
        <v>2.65</v>
      </c>
      <c r="X7" s="38">
        <v>2092.83</v>
      </c>
      <c r="Y7" s="38">
        <v>68.97</v>
      </c>
      <c r="Z7" s="38">
        <v>64.42</v>
      </c>
      <c r="AA7" s="38">
        <v>65.92</v>
      </c>
      <c r="AB7" s="38">
        <v>69.08</v>
      </c>
      <c r="AC7" s="38">
        <v>71.36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374.28</v>
      </c>
      <c r="BG7" s="38">
        <v>253.6</v>
      </c>
      <c r="BH7" s="38">
        <v>116.48</v>
      </c>
      <c r="BI7" s="38">
        <v>98.4</v>
      </c>
      <c r="BJ7" s="38">
        <v>5117.3999999999996</v>
      </c>
      <c r="BK7" s="38">
        <v>1436</v>
      </c>
      <c r="BL7" s="38">
        <v>1434.89</v>
      </c>
      <c r="BM7" s="38">
        <v>1298.9100000000001</v>
      </c>
      <c r="BN7" s="38">
        <v>1243.71</v>
      </c>
      <c r="BO7" s="38">
        <v>1194.1500000000001</v>
      </c>
      <c r="BP7" s="38">
        <v>1209.4000000000001</v>
      </c>
      <c r="BQ7" s="38">
        <v>107.16</v>
      </c>
      <c r="BR7" s="38">
        <v>88.73</v>
      </c>
      <c r="BS7" s="38">
        <v>78</v>
      </c>
      <c r="BT7" s="38">
        <v>75.209999999999994</v>
      </c>
      <c r="BU7" s="38">
        <v>70.87</v>
      </c>
      <c r="BV7" s="38">
        <v>66.56</v>
      </c>
      <c r="BW7" s="38">
        <v>66.22</v>
      </c>
      <c r="BX7" s="38">
        <v>69.87</v>
      </c>
      <c r="BY7" s="38">
        <v>74.3</v>
      </c>
      <c r="BZ7" s="38">
        <v>72.260000000000005</v>
      </c>
      <c r="CA7" s="38">
        <v>74.48</v>
      </c>
      <c r="CB7" s="38">
        <v>162.35</v>
      </c>
      <c r="CC7" s="38">
        <v>197.62</v>
      </c>
      <c r="CD7" s="38">
        <v>226.66</v>
      </c>
      <c r="CE7" s="38">
        <v>234.74</v>
      </c>
      <c r="CF7" s="38">
        <v>250.69</v>
      </c>
      <c r="CG7" s="38">
        <v>244.29</v>
      </c>
      <c r="CH7" s="38">
        <v>246.72</v>
      </c>
      <c r="CI7" s="38">
        <v>234.96</v>
      </c>
      <c r="CJ7" s="38">
        <v>221.81</v>
      </c>
      <c r="CK7" s="38">
        <v>230.02</v>
      </c>
      <c r="CL7" s="38">
        <v>219.46</v>
      </c>
      <c r="CM7" s="38">
        <v>26.04</v>
      </c>
      <c r="CN7" s="38">
        <v>25.56</v>
      </c>
      <c r="CO7" s="38">
        <v>25.39</v>
      </c>
      <c r="CP7" s="38">
        <v>25.39</v>
      </c>
      <c r="CQ7" s="38">
        <v>27.72</v>
      </c>
      <c r="CR7" s="38">
        <v>43.58</v>
      </c>
      <c r="CS7" s="38">
        <v>41.35</v>
      </c>
      <c r="CT7" s="38">
        <v>42.9</v>
      </c>
      <c r="CU7" s="38">
        <v>43.36</v>
      </c>
      <c r="CV7" s="38">
        <v>42.56</v>
      </c>
      <c r="CW7" s="38">
        <v>42.82</v>
      </c>
      <c r="CX7" s="38">
        <v>58.96</v>
      </c>
      <c r="CY7" s="38">
        <v>60.36</v>
      </c>
      <c r="CZ7" s="38">
        <v>61.66</v>
      </c>
      <c r="DA7" s="38">
        <v>62.84</v>
      </c>
      <c r="DB7" s="38">
        <v>65.27</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智之</cp:lastModifiedBy>
  <cp:lastPrinted>2020-02-07T00:09:29Z</cp:lastPrinted>
  <dcterms:created xsi:type="dcterms:W3CDTF">2019-12-05T05:11:58Z</dcterms:created>
  <dcterms:modified xsi:type="dcterms:W3CDTF">2020-02-26T00:28:32Z</dcterms:modified>
  <cp:category/>
</cp:coreProperties>
</file>