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19能登町〇\"/>
    </mc:Choice>
  </mc:AlternateContent>
  <workbookProtection workbookAlgorithmName="SHA-512" workbookHashValue="0oYIi5bIeMv1QgLJdRIda/36+ObDaq7c6LJq4jBVnhpD56BkayXM4e9qIPzqoBxSQ3b3Ku4zJjKo/DOjPAFCLQ==" workbookSaltValue="CohvemJF24Qiq5CuFCY8x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<sst xmlns="http://schemas.openxmlformats.org/spreadsheetml/2006/main" count="228" uniqueCount="114">
  <si>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</si>
  <si>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</si>
  <si>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</si>
  <si>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</si>
  <si>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</si>
  <si>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</si>
  <si>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</si>
  <si>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</si>
  <si>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</si>
  <si>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</si>
  <si>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</si>
  <si>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</si>
  <si>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</si>
  <si>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</si>
  <si>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</si>
  <si>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</si>
  <si>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</si>
  <si>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</si>
  <si>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</si>
  <si>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</si>
  <si>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</si>
  <si>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</si>
  <si>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</si>
  <si>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</si>
  <si>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</si>
  <si>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</si>
  <si>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</si>
  <si>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</si>
  <si>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</si>
  <si>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</si>
  <si>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</si>
  <si>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</si>
  <si>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</si>
  <si>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</si>
  <si>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</si>
  <si>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</si>
  <si>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</si>
  <si>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</si>
  <si>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</si>
  <si>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</si>
  <si>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</si>
  <si>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</si>
  <si>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</si>
  <si>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</si>
  <si>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</si>
  <si>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</si>
  <si>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</si>
  <si>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</si>
  <si>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</si>
  <si>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</si>
  <si>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</si>
  <si>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</si>
  <si>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</si>
  <si>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</si>
  <si>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</si>
  <si>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</si>
  <si>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</si>
  <si>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</si>
  <si>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</si>
  <si>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</si>
  <si>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</si>
  <si>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</si>
  <si>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</si>
  <si>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</si>
  <si>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</si>
  <si>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</si>
  <si>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</si>
  <si>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</si>
  <si>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</si>
  <si>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</si>
  <si>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</si>
  <si>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</si>
  <si>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</si>
  <si>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</si>
  <si>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</si>
  <si>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</si>
  <si>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</si>
  <si>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</si>
  <si>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</si>
  <si>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</si>
  <si>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</si>
  <si>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</si>
  <si>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</si>
  <si>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</si>
  <si>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</si>
  <si>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</si>
  <si>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</si>
  <si>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</si>
  <si>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</si>
  <si>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</si>
  <si>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</si>
  <si>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</si>
  <si>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</si>
  <si>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</si>
  <si>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</si>
  <si>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</si>
  <si>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</si>
  <si>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</si>
  <si>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</si>
  <si>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</si>
  <si>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</si>
  <si>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</si>
  <si>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</si>
  <si>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</si>
  <si>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</si>
  <si>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</si>
  <si>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</si>
  <si>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</si>
  <si>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</si>
  <si>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</si>
  <si>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</si>
  <si>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すると経費回収率など「経営の健全性」に関する経営指標はほぼ同じ水準となっている一方で、汚水処理原価など「経営の効率性」に関する経営指標は低いことがわかる。経営改善のためには、今後も引き続き戸別訪問など水洗化普及活動に努力し、水洗化人口及び有収水量の増加を目指していく必要がある。</t>
    <phoneticPr fontId="16"/>
  </si>
  <si>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30年度突出したグラフとなっているが実状は70.88%と年々減少傾向となっている。類似団体との比較でも低い水準であり、投資規模が適正であることを表している。
‘⑤使用料で回収すべき経費をどの程度使用料で賄っているかを表す経費回収率については、減少となった要因としては、今後の更新事業の計画策定を行ったことで維持管理費が増加したことが主な要因であり突発なもので来年度より同水準となる予定である。
‘⑥有収水量１㎥あたりの汚水処理に要した費用であり、委託料の増加により、昨年度と比較して高くなった。類似団体との比較でも高い水準となった。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176" eb="178">
      <t>ネンド</t>
    </rPh>
    <rPh sb="178" eb="180">
      <t>トッシュツ</t>
    </rPh>
    <rPh sb="192" eb="194">
      <t>ジツジョウ</t>
    </rPh>
    <rPh sb="202" eb="204">
      <t>ネンネン</t>
    </rPh>
    <rPh sb="204" eb="206">
      <t>ゲンショウ</t>
    </rPh>
    <rPh sb="206" eb="208">
      <t>ケイコウ</t>
    </rPh>
    <rPh sb="295" eb="297">
      <t>ゲンショウ</t>
    </rPh>
    <rPh sb="301" eb="303">
      <t>ヨウイン</t>
    </rPh>
    <rPh sb="308" eb="310">
      <t>コンゴ</t>
    </rPh>
    <rPh sb="311" eb="313">
      <t>コウシン</t>
    </rPh>
    <rPh sb="313" eb="315">
      <t>ジギョウ</t>
    </rPh>
    <rPh sb="316" eb="318">
      <t>ケイカク</t>
    </rPh>
    <rPh sb="318" eb="320">
      <t>サクテイ</t>
    </rPh>
    <rPh sb="321" eb="322">
      <t>オコナ</t>
    </rPh>
    <rPh sb="327" eb="329">
      <t>イジ</t>
    </rPh>
    <rPh sb="329" eb="332">
      <t>カンリヒ</t>
    </rPh>
    <rPh sb="333" eb="335">
      <t>ゾウカ</t>
    </rPh>
    <rPh sb="340" eb="341">
      <t>オモ</t>
    </rPh>
    <rPh sb="342" eb="344">
      <t>ヨウイン</t>
    </rPh>
    <rPh sb="347" eb="349">
      <t>トッパツ</t>
    </rPh>
    <rPh sb="353" eb="356">
      <t>ライネンド</t>
    </rPh>
    <rPh sb="358" eb="361">
      <t>ドウスイジュン</t>
    </rPh>
    <rPh sb="364" eb="366">
      <t>ヨテイ</t>
    </rPh>
    <rPh sb="397" eb="400">
      <t>イタクリョウ</t>
    </rPh>
    <rPh sb="401" eb="403">
      <t>ゾウカ</t>
    </rPh>
    <rPh sb="407" eb="410">
      <t>サクネンド</t>
    </rPh>
    <rPh sb="411" eb="413">
      <t>ヒカク</t>
    </rPh>
    <rPh sb="415" eb="416">
      <t>タカ</t>
    </rPh>
    <rPh sb="421" eb="423">
      <t>ルイジ</t>
    </rPh>
    <rPh sb="423" eb="425">
      <t>ダンタイ</t>
    </rPh>
    <rPh sb="427" eb="429">
      <t>ヒカク</t>
    </rPh>
    <rPh sb="431" eb="432">
      <t>タカ</t>
    </rPh>
    <rPh sb="433" eb="435">
      <t>スイジュン</t>
    </rPh>
    <phoneticPr fontId="16"/>
  </si>
  <si>
    <t>‘③当該年度に更新した管渠延長の割合を表す管渠改善率については、公共下水道事業の整備開始年度が平成10年3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</si>
</sst>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AC-40AF-912F-F80C281BFC04}"/>
            </c:ext>
          </c:extLst>
        </c:ser>
        <c:dLbls>
          <c:showLegendKey val="0"/>
          <c:showVal val="0"/>
          <c:showCatName val="0"/>
          <c:showSerName val="0"/>
          <c:showPercent val="0"/>
          <c:showBubbleSize val="0"/>
        </c:dLbls>
        <c:gapWidth val="150"/>
        <c:axId val="370543768"/>
        <c:axId val="37054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0.13</c:v>
                </c:pt>
              </c:numCache>
            </c:numRef>
          </c:val>
          <c:smooth val="0"/>
          <c:extLst xmlns:c16r2="http://schemas.microsoft.com/office/drawing/2015/06/chart">
            <c:ext xmlns:c16="http://schemas.microsoft.com/office/drawing/2014/chart" uri="{C3380CC4-5D6E-409C-BE32-E72D297353CC}">
              <c16:uniqueId val="{00000001-2DAC-40AF-912F-F80C281BFC04}"/>
            </c:ext>
          </c:extLst>
        </c:ser>
        <c:dLbls>
          <c:showLegendKey val="0"/>
          <c:showVal val="0"/>
          <c:showCatName val="0"/>
          <c:showSerName val="0"/>
          <c:showPercent val="0"/>
          <c:showBubbleSize val="0"/>
        </c:dLbls>
        <c:marker val="1"/>
        <c:smooth val="0"/>
        <c:axId val="370543768"/>
        <c:axId val="370544152"/>
      </c:lineChart>
      <c:dateAx>
        <c:axId val="370543768"/>
        <c:scaling>
          <c:orientation val="minMax"/>
        </c:scaling>
        <c:delete val="1"/>
        <c:axPos val="b"/>
        <c:numFmt formatCode="ge" sourceLinked="1"/>
        <c:majorTickMark val="none"/>
        <c:minorTickMark val="none"/>
        <c:tickLblPos val="none"/>
        <c:crossAx val="370544152"/>
        <c:crosses val="autoZero"/>
        <c:auto val="1"/>
        <c:lblOffset val="100"/>
        <c:baseTimeUnit val="years"/>
      </c:dateAx>
      <c:valAx>
        <c:axId val="37054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19.510000000000002</c:v>
                </c:pt>
                <c:pt idx="1">
                  <c:v>14.65</c:v>
                </c:pt>
                <c:pt idx="2">
                  <c:v>19.510000000000002</c:v>
                </c:pt>
                <c:pt idx="3">
                  <c:v>19.510000000000002</c:v>
                </c:pt>
                <c:pt idx="4">
                  <c:v>17.97</c:v>
                </c:pt>
              </c:numCache>
            </c:numRef>
          </c:val>
          <c:extLst xmlns:c16r2="http://schemas.microsoft.com/office/drawing/2015/06/chart">
            <c:ext xmlns:c16="http://schemas.microsoft.com/office/drawing/2014/chart" uri="{C3380CC4-5D6E-409C-BE32-E72D297353CC}">
              <c16:uniqueId val="{00000000-CE6A-438A-BC85-35E8C2E4E91F}"/>
            </c:ext>
          </c:extLst>
        </c:ser>
        <c:dLbls>
          <c:showLegendKey val="0"/>
          <c:showVal val="0"/>
          <c:showCatName val="0"/>
          <c:showSerName val="0"/>
          <c:showPercent val="0"/>
          <c:showBubbleSize val="0"/>
        </c:dLbls>
        <c:gapWidth val="150"/>
        <c:axId val="370991776"/>
        <c:axId val="37099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52.58</c:v>
                </c:pt>
              </c:numCache>
            </c:numRef>
          </c:val>
          <c:smooth val="0"/>
          <c:extLst xmlns:c16r2="http://schemas.microsoft.com/office/drawing/2015/06/chart">
            <c:ext xmlns:c16="http://schemas.microsoft.com/office/drawing/2014/chart" uri="{C3380CC4-5D6E-409C-BE32-E72D297353CC}">
              <c16:uniqueId val="{00000001-CE6A-438A-BC85-35E8C2E4E91F}"/>
            </c:ext>
          </c:extLst>
        </c:ser>
        <c:dLbls>
          <c:showLegendKey val="0"/>
          <c:showVal val="0"/>
          <c:showCatName val="0"/>
          <c:showSerName val="0"/>
          <c:showPercent val="0"/>
          <c:showBubbleSize val="0"/>
        </c:dLbls>
        <c:marker val="1"/>
        <c:smooth val="0"/>
        <c:axId val="370991776"/>
        <c:axId val="370995304"/>
      </c:lineChart>
      <c:dateAx>
        <c:axId val="370991776"/>
        <c:scaling>
          <c:orientation val="minMax"/>
        </c:scaling>
        <c:delete val="1"/>
        <c:axPos val="b"/>
        <c:numFmt formatCode="ge" sourceLinked="1"/>
        <c:majorTickMark val="none"/>
        <c:minorTickMark val="none"/>
        <c:tickLblPos val="none"/>
        <c:crossAx val="370995304"/>
        <c:crosses val="autoZero"/>
        <c:auto val="1"/>
        <c:lblOffset val="100"/>
        <c:baseTimeUnit val="years"/>
      </c:dateAx>
      <c:valAx>
        <c:axId val="37099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54.58</c:v>
                </c:pt>
                <c:pt idx="1">
                  <c:v>56.79</c:v>
                </c:pt>
                <c:pt idx="2">
                  <c:v>57.17</c:v>
                </c:pt>
                <c:pt idx="3">
                  <c:v>59.04</c:v>
                </c:pt>
                <c:pt idx="4">
                  <c:v>60.73</c:v>
                </c:pt>
              </c:numCache>
            </c:numRef>
          </c:val>
          <c:extLst xmlns:c16r2="http://schemas.microsoft.com/office/drawing/2015/06/chart">
            <c:ext xmlns:c16="http://schemas.microsoft.com/office/drawing/2014/chart" uri="{C3380CC4-5D6E-409C-BE32-E72D297353CC}">
              <c16:uniqueId val="{00000000-FC9C-4E9A-A176-FC9FDCB884D8}"/>
            </c:ext>
          </c:extLst>
        </c:ser>
        <c:dLbls>
          <c:showLegendKey val="0"/>
          <c:showVal val="0"/>
          <c:showCatName val="0"/>
          <c:showSerName val="0"/>
          <c:showPercent val="0"/>
          <c:showBubbleSize val="0"/>
        </c:dLbls>
        <c:gapWidth val="150"/>
        <c:axId val="370992560"/>
        <c:axId val="3709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83.02</c:v>
                </c:pt>
              </c:numCache>
            </c:numRef>
          </c:val>
          <c:smooth val="0"/>
          <c:extLst xmlns:c16r2="http://schemas.microsoft.com/office/drawing/2015/06/chart">
            <c:ext xmlns:c16="http://schemas.microsoft.com/office/drawing/2014/chart" uri="{C3380CC4-5D6E-409C-BE32-E72D297353CC}">
              <c16:uniqueId val="{00000001-FC9C-4E9A-A176-FC9FDCB884D8}"/>
            </c:ext>
          </c:extLst>
        </c:ser>
        <c:dLbls>
          <c:showLegendKey val="0"/>
          <c:showVal val="0"/>
          <c:showCatName val="0"/>
          <c:showSerName val="0"/>
          <c:showPercent val="0"/>
          <c:showBubbleSize val="0"/>
        </c:dLbls>
        <c:marker val="1"/>
        <c:smooth val="0"/>
        <c:axId val="370992560"/>
        <c:axId val="370993344"/>
      </c:lineChart>
      <c:dateAx>
        <c:axId val="370992560"/>
        <c:scaling>
          <c:orientation val="minMax"/>
        </c:scaling>
        <c:delete val="1"/>
        <c:axPos val="b"/>
        <c:numFmt formatCode="ge" sourceLinked="1"/>
        <c:majorTickMark val="none"/>
        <c:minorTickMark val="none"/>
        <c:tickLblPos val="none"/>
        <c:crossAx val="370993344"/>
        <c:crosses val="autoZero"/>
        <c:auto val="1"/>
        <c:lblOffset val="100"/>
        <c:baseTimeUnit val="years"/>
      </c:dateAx>
      <c:valAx>
        <c:axId val="3709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9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56.41</c:v>
                </c:pt>
                <c:pt idx="1">
                  <c:v>53.85</c:v>
                </c:pt>
                <c:pt idx="2">
                  <c:v>57.05</c:v>
                </c:pt>
                <c:pt idx="3">
                  <c:v>59.52</c:v>
                </c:pt>
                <c:pt idx="4">
                  <c:v>61.28</c:v>
                </c:pt>
              </c:numCache>
            </c:numRef>
          </c:val>
          <c:extLst xmlns:c16r2="http://schemas.microsoft.com/office/drawing/2015/06/chart">
            <c:ext xmlns:c16="http://schemas.microsoft.com/office/drawing/2014/chart" uri="{C3380CC4-5D6E-409C-BE32-E72D297353CC}">
              <c16:uniqueId val="{00000000-17E6-4979-BAC8-B9FC0B726A4E}"/>
            </c:ext>
          </c:extLst>
        </c:ser>
        <c:dLbls>
          <c:showLegendKey val="0"/>
          <c:showVal val="0"/>
          <c:showCatName val="0"/>
          <c:showSerName val="0"/>
          <c:showPercent val="0"/>
          <c:showBubbleSize val="0"/>
        </c:dLbls>
        <c:gapWidth val="150"/>
        <c:axId val="370544968"/>
        <c:axId val="37054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E6-4979-BAC8-B9FC0B726A4E}"/>
            </c:ext>
          </c:extLst>
        </c:ser>
        <c:dLbls>
          <c:showLegendKey val="0"/>
          <c:showVal val="0"/>
          <c:showCatName val="0"/>
          <c:showSerName val="0"/>
          <c:showPercent val="0"/>
          <c:showBubbleSize val="0"/>
        </c:dLbls>
        <c:marker val="1"/>
        <c:smooth val="0"/>
        <c:axId val="370544968"/>
        <c:axId val="370548104"/>
      </c:lineChart>
      <c:dateAx>
        <c:axId val="370544968"/>
        <c:scaling>
          <c:orientation val="minMax"/>
        </c:scaling>
        <c:delete val="1"/>
        <c:axPos val="b"/>
        <c:numFmt formatCode="ge" sourceLinked="1"/>
        <c:majorTickMark val="none"/>
        <c:minorTickMark val="none"/>
        <c:tickLblPos val="none"/>
        <c:crossAx val="370548104"/>
        <c:crosses val="autoZero"/>
        <c:auto val="1"/>
        <c:lblOffset val="100"/>
        <c:baseTimeUnit val="years"/>
      </c:dateAx>
      <c:valAx>
        <c:axId val="37054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EE-4AE0-9F0E-0CF727101BA4}"/>
            </c:ext>
          </c:extLst>
        </c:ser>
        <c:dLbls>
          <c:showLegendKey val="0"/>
          <c:showVal val="0"/>
          <c:showCatName val="0"/>
          <c:showSerName val="0"/>
          <c:showPercent val="0"/>
          <c:showBubbleSize val="0"/>
        </c:dLbls>
        <c:gapWidth val="150"/>
        <c:axId val="370545752"/>
        <c:axId val="37054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EE-4AE0-9F0E-0CF727101BA4}"/>
            </c:ext>
          </c:extLst>
        </c:ser>
        <c:dLbls>
          <c:showLegendKey val="0"/>
          <c:showVal val="0"/>
          <c:showCatName val="0"/>
          <c:showSerName val="0"/>
          <c:showPercent val="0"/>
          <c:showBubbleSize val="0"/>
        </c:dLbls>
        <c:marker val="1"/>
        <c:smooth val="0"/>
        <c:axId val="370545752"/>
        <c:axId val="370547320"/>
      </c:lineChart>
      <c:dateAx>
        <c:axId val="370545752"/>
        <c:scaling>
          <c:orientation val="minMax"/>
        </c:scaling>
        <c:delete val="1"/>
        <c:axPos val="b"/>
        <c:numFmt formatCode="ge" sourceLinked="1"/>
        <c:majorTickMark val="none"/>
        <c:minorTickMark val="none"/>
        <c:tickLblPos val="none"/>
        <c:crossAx val="370547320"/>
        <c:crosses val="autoZero"/>
        <c:auto val="1"/>
        <c:lblOffset val="100"/>
        <c:baseTimeUnit val="years"/>
      </c:dateAx>
      <c:valAx>
        <c:axId val="37054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1B-4C53-B803-E683BF26895E}"/>
            </c:ext>
          </c:extLst>
        </c:ser>
        <c:dLbls>
          <c:showLegendKey val="0"/>
          <c:showVal val="0"/>
          <c:showCatName val="0"/>
          <c:showSerName val="0"/>
          <c:showPercent val="0"/>
          <c:showBubbleSize val="0"/>
        </c:dLbls>
        <c:gapWidth val="150"/>
        <c:axId val="370744056"/>
        <c:axId val="37074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1B-4C53-B803-E683BF26895E}"/>
            </c:ext>
          </c:extLst>
        </c:ser>
        <c:dLbls>
          <c:showLegendKey val="0"/>
          <c:showVal val="0"/>
          <c:showCatName val="0"/>
          <c:showSerName val="0"/>
          <c:showPercent val="0"/>
          <c:showBubbleSize val="0"/>
        </c:dLbls>
        <c:marker val="1"/>
        <c:smooth val="0"/>
        <c:axId val="370744056"/>
        <c:axId val="370745232"/>
      </c:lineChart>
      <c:dateAx>
        <c:axId val="370744056"/>
        <c:scaling>
          <c:orientation val="minMax"/>
        </c:scaling>
        <c:delete val="1"/>
        <c:axPos val="b"/>
        <c:numFmt formatCode="ge" sourceLinked="1"/>
        <c:majorTickMark val="none"/>
        <c:minorTickMark val="none"/>
        <c:tickLblPos val="none"/>
        <c:crossAx val="370745232"/>
        <c:crosses val="autoZero"/>
        <c:auto val="1"/>
        <c:lblOffset val="100"/>
        <c:baseTimeUnit val="years"/>
      </c:dateAx>
      <c:valAx>
        <c:axId val="37074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4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95-4F02-A25C-6935B68E5B8B}"/>
            </c:ext>
          </c:extLst>
        </c:ser>
        <c:dLbls>
          <c:showLegendKey val="0"/>
          <c:showVal val="0"/>
          <c:showCatName val="0"/>
          <c:showSerName val="0"/>
          <c:showPercent val="0"/>
          <c:showBubbleSize val="0"/>
        </c:dLbls>
        <c:gapWidth val="150"/>
        <c:axId val="370745624"/>
        <c:axId val="37074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95-4F02-A25C-6935B68E5B8B}"/>
            </c:ext>
          </c:extLst>
        </c:ser>
        <c:dLbls>
          <c:showLegendKey val="0"/>
          <c:showVal val="0"/>
          <c:showCatName val="0"/>
          <c:showSerName val="0"/>
          <c:showPercent val="0"/>
          <c:showBubbleSize val="0"/>
        </c:dLbls>
        <c:marker val="1"/>
        <c:smooth val="0"/>
        <c:axId val="370745624"/>
        <c:axId val="370740528"/>
      </c:lineChart>
      <c:dateAx>
        <c:axId val="370745624"/>
        <c:scaling>
          <c:orientation val="minMax"/>
        </c:scaling>
        <c:delete val="1"/>
        <c:axPos val="b"/>
        <c:numFmt formatCode="ge" sourceLinked="1"/>
        <c:majorTickMark val="none"/>
        <c:minorTickMark val="none"/>
        <c:tickLblPos val="none"/>
        <c:crossAx val="370740528"/>
        <c:crosses val="autoZero"/>
        <c:auto val="1"/>
        <c:lblOffset val="100"/>
        <c:baseTimeUnit val="years"/>
      </c:dateAx>
      <c:valAx>
        <c:axId val="37074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4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86-4A48-9FBF-AFEF2933C9BC}"/>
            </c:ext>
          </c:extLst>
        </c:ser>
        <c:dLbls>
          <c:showLegendKey val="0"/>
          <c:showVal val="0"/>
          <c:showCatName val="0"/>
          <c:showSerName val="0"/>
          <c:showPercent val="0"/>
          <c:showBubbleSize val="0"/>
        </c:dLbls>
        <c:gapWidth val="150"/>
        <c:axId val="370746016"/>
        <c:axId val="37074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86-4A48-9FBF-AFEF2933C9BC}"/>
            </c:ext>
          </c:extLst>
        </c:ser>
        <c:dLbls>
          <c:showLegendKey val="0"/>
          <c:showVal val="0"/>
          <c:showCatName val="0"/>
          <c:showSerName val="0"/>
          <c:showPercent val="0"/>
          <c:showBubbleSize val="0"/>
        </c:dLbls>
        <c:marker val="1"/>
        <c:smooth val="0"/>
        <c:axId val="370746016"/>
        <c:axId val="370740920"/>
      </c:lineChart>
      <c:dateAx>
        <c:axId val="370746016"/>
        <c:scaling>
          <c:orientation val="minMax"/>
        </c:scaling>
        <c:delete val="1"/>
        <c:axPos val="b"/>
        <c:numFmt formatCode="ge" sourceLinked="1"/>
        <c:majorTickMark val="none"/>
        <c:minorTickMark val="none"/>
        <c:tickLblPos val="none"/>
        <c:crossAx val="370740920"/>
        <c:crosses val="autoZero"/>
        <c:auto val="1"/>
        <c:lblOffset val="100"/>
        <c:baseTimeUnit val="years"/>
      </c:dateAx>
      <c:valAx>
        <c:axId val="37074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503.24</c:v>
                </c:pt>
                <c:pt idx="1">
                  <c:v>343.84</c:v>
                </c:pt>
                <c:pt idx="2">
                  <c:v>153.88</c:v>
                </c:pt>
                <c:pt idx="3">
                  <c:v>143.88</c:v>
                </c:pt>
                <c:pt idx="4">
                  <c:v>7874.99</c:v>
                </c:pt>
              </c:numCache>
            </c:numRef>
          </c:val>
          <c:extLst xmlns:c16r2="http://schemas.microsoft.com/office/drawing/2015/06/chart">
            <c:ext xmlns:c16="http://schemas.microsoft.com/office/drawing/2014/chart" uri="{C3380CC4-5D6E-409C-BE32-E72D297353CC}">
              <c16:uniqueId val="{00000000-2313-4EF0-9ADC-BBA59EE85A97}"/>
            </c:ext>
          </c:extLst>
        </c:ser>
        <c:dLbls>
          <c:showLegendKey val="0"/>
          <c:showVal val="0"/>
          <c:showCatName val="0"/>
          <c:showSerName val="0"/>
          <c:showPercent val="0"/>
          <c:showBubbleSize val="0"/>
        </c:dLbls>
        <c:gapWidth val="150"/>
        <c:axId val="370738960"/>
        <c:axId val="37073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958.81</c:v>
                </c:pt>
              </c:numCache>
            </c:numRef>
          </c:val>
          <c:smooth val="0"/>
          <c:extLst xmlns:c16r2="http://schemas.microsoft.com/office/drawing/2015/06/chart">
            <c:ext xmlns:c16="http://schemas.microsoft.com/office/drawing/2014/chart" uri="{C3380CC4-5D6E-409C-BE32-E72D297353CC}">
              <c16:uniqueId val="{00000001-2313-4EF0-9ADC-BBA59EE85A97}"/>
            </c:ext>
          </c:extLst>
        </c:ser>
        <c:dLbls>
          <c:showLegendKey val="0"/>
          <c:showVal val="0"/>
          <c:showCatName val="0"/>
          <c:showSerName val="0"/>
          <c:showPercent val="0"/>
          <c:showBubbleSize val="0"/>
        </c:dLbls>
        <c:marker val="1"/>
        <c:smooth val="0"/>
        <c:axId val="370738960"/>
        <c:axId val="370739352"/>
      </c:lineChart>
      <c:dateAx>
        <c:axId val="370738960"/>
        <c:scaling>
          <c:orientation val="minMax"/>
        </c:scaling>
        <c:delete val="1"/>
        <c:axPos val="b"/>
        <c:numFmt formatCode="ge" sourceLinked="1"/>
        <c:majorTickMark val="none"/>
        <c:minorTickMark val="none"/>
        <c:tickLblPos val="none"/>
        <c:crossAx val="370739352"/>
        <c:crosses val="autoZero"/>
        <c:auto val="1"/>
        <c:lblOffset val="100"/>
        <c:baseTimeUnit val="years"/>
      </c:dateAx>
      <c:valAx>
        <c:axId val="37073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3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63.76</c:v>
                </c:pt>
                <c:pt idx="1">
                  <c:v>78.08</c:v>
                </c:pt>
                <c:pt idx="2">
                  <c:v>68.56</c:v>
                </c:pt>
                <c:pt idx="3">
                  <c:v>71.56</c:v>
                </c:pt>
                <c:pt idx="4">
                  <c:v>62.95</c:v>
                </c:pt>
              </c:numCache>
            </c:numRef>
          </c:val>
          <c:extLst xmlns:c16r2="http://schemas.microsoft.com/office/drawing/2015/06/chart">
            <c:ext xmlns:c16="http://schemas.microsoft.com/office/drawing/2014/chart" uri="{C3380CC4-5D6E-409C-BE32-E72D297353CC}">
              <c16:uniqueId val="{00000000-1C54-4E3C-96A6-C8AF29473532}"/>
            </c:ext>
          </c:extLst>
        </c:ser>
        <c:dLbls>
          <c:showLegendKey val="0"/>
          <c:showVal val="0"/>
          <c:showCatName val="0"/>
          <c:showSerName val="0"/>
          <c:showPercent val="0"/>
          <c:showBubbleSize val="0"/>
        </c:dLbls>
        <c:gapWidth val="150"/>
        <c:axId val="370741704"/>
        <c:axId val="37074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82.88</c:v>
                </c:pt>
              </c:numCache>
            </c:numRef>
          </c:val>
          <c:smooth val="0"/>
          <c:extLst xmlns:c16r2="http://schemas.microsoft.com/office/drawing/2015/06/chart">
            <c:ext xmlns:c16="http://schemas.microsoft.com/office/drawing/2014/chart" uri="{C3380CC4-5D6E-409C-BE32-E72D297353CC}">
              <c16:uniqueId val="{00000001-1C54-4E3C-96A6-C8AF29473532}"/>
            </c:ext>
          </c:extLst>
        </c:ser>
        <c:dLbls>
          <c:showLegendKey val="0"/>
          <c:showVal val="0"/>
          <c:showCatName val="0"/>
          <c:showSerName val="0"/>
          <c:showPercent val="0"/>
          <c:showBubbleSize val="0"/>
        </c:dLbls>
        <c:marker val="1"/>
        <c:smooth val="0"/>
        <c:axId val="370741704"/>
        <c:axId val="370742096"/>
      </c:lineChart>
      <c:dateAx>
        <c:axId val="370741704"/>
        <c:scaling>
          <c:orientation val="minMax"/>
        </c:scaling>
        <c:delete val="1"/>
        <c:axPos val="b"/>
        <c:numFmt formatCode="ge" sourceLinked="1"/>
        <c:majorTickMark val="none"/>
        <c:minorTickMark val="none"/>
        <c:tickLblPos val="none"/>
        <c:crossAx val="370742096"/>
        <c:crosses val="autoZero"/>
        <c:auto val="1"/>
        <c:lblOffset val="100"/>
        <c:baseTimeUnit val="years"/>
      </c:dateAx>
      <c:valAx>
        <c:axId val="37074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4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272.83999999999997</c:v>
                </c:pt>
                <c:pt idx="1">
                  <c:v>224.59</c:v>
                </c:pt>
                <c:pt idx="2">
                  <c:v>257.89999999999998</c:v>
                </c:pt>
                <c:pt idx="3">
                  <c:v>246.7</c:v>
                </c:pt>
                <c:pt idx="4">
                  <c:v>282.24</c:v>
                </c:pt>
              </c:numCache>
            </c:numRef>
          </c:val>
          <c:extLst xmlns:c16r2="http://schemas.microsoft.com/office/drawing/2015/06/chart">
            <c:ext xmlns:c16="http://schemas.microsoft.com/office/drawing/2014/chart" uri="{C3380CC4-5D6E-409C-BE32-E72D297353CC}">
              <c16:uniqueId val="{00000000-C6C9-4CE6-B68B-44C84D072571}"/>
            </c:ext>
          </c:extLst>
        </c:ser>
        <c:dLbls>
          <c:showLegendKey val="0"/>
          <c:showVal val="0"/>
          <c:showCatName val="0"/>
          <c:showSerName val="0"/>
          <c:showPercent val="0"/>
          <c:showBubbleSize val="0"/>
        </c:dLbls>
        <c:gapWidth val="150"/>
        <c:axId val="370989816"/>
        <c:axId val="37099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190.99</c:v>
                </c:pt>
              </c:numCache>
            </c:numRef>
          </c:val>
          <c:smooth val="0"/>
          <c:extLst xmlns:c16r2="http://schemas.microsoft.com/office/drawing/2015/06/chart">
            <c:ext xmlns:c16="http://schemas.microsoft.com/office/drawing/2014/chart" uri="{C3380CC4-5D6E-409C-BE32-E72D297353CC}">
              <c16:uniqueId val="{00000001-C6C9-4CE6-B68B-44C84D072571}"/>
            </c:ext>
          </c:extLst>
        </c:ser>
        <c:dLbls>
          <c:showLegendKey val="0"/>
          <c:showVal val="0"/>
          <c:showCatName val="0"/>
          <c:showSerName val="0"/>
          <c:showPercent val="0"/>
          <c:showBubbleSize val="0"/>
        </c:dLbls>
        <c:marker val="1"/>
        <c:smooth val="0"/>
        <c:axId val="370989816"/>
        <c:axId val="370994520"/>
      </c:lineChart>
      <c:dateAx>
        <c:axId val="370989816"/>
        <c:scaling>
          <c:orientation val="minMax"/>
        </c:scaling>
        <c:delete val="1"/>
        <c:axPos val="b"/>
        <c:numFmt formatCode="ge" sourceLinked="1"/>
        <c:majorTickMark val="none"/>
        <c:minorTickMark val="none"/>
        <c:tickLblPos val="none"/>
        <c:crossAx val="370994520"/>
        <c:crosses val="autoZero"/>
        <c:auto val="1"/>
        <c:lblOffset val="100"/>
        <c:baseTimeUnit val="years"/>
      </c:dateAx>
      <c:valAx>
        <c:axId val="37099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8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能登町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17397</v>
      </c>
      <c r="AM8" s="50"/>
      <c r="AN8" s="50"/>
      <c r="AO8" s="50"/>
      <c r="AP8" s="50"/>
      <c r="AQ8" s="50"/>
      <c r="AR8" s="50"/>
      <c r="AS8" s="50"/>
      <c r="AT8" s="45">
        <f>データ!T6</f>
        <v>273.27</v>
      </c>
      <c r="AU8" s="45"/>
      <c r="AV8" s="45"/>
      <c r="AW8" s="45"/>
      <c r="AX8" s="45"/>
      <c r="AY8" s="45"/>
      <c r="AZ8" s="45"/>
      <c r="BA8" s="45"/>
      <c r="BB8" s="45">
        <f>データ!U6</f>
        <v>63.66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11.85</v>
      </c>
      <c r="Q10" s="45"/>
      <c r="R10" s="45"/>
      <c r="S10" s="45"/>
      <c r="T10" s="45"/>
      <c r="U10" s="45"/>
      <c r="V10" s="45"/>
      <c r="W10" s="45">
        <f>データ!Q6</f>
        <v>103.11</v>
      </c>
      <c r="X10" s="45"/>
      <c r="Y10" s="45"/>
      <c r="Z10" s="45"/>
      <c r="AA10" s="45"/>
      <c r="AB10" s="45"/>
      <c r="AC10" s="45"/>
      <c r="AD10" s="50">
        <f>データ!R6</f>
        <v>3240</v>
      </c>
      <c r="AE10" s="50"/>
      <c r="AF10" s="50"/>
      <c r="AG10" s="50"/>
      <c r="AH10" s="50"/>
      <c r="AI10" s="50"/>
      <c r="AJ10" s="50"/>
      <c r="AK10" s="2"/>
      <c r="AL10" s="50">
        <f>データ!V6</f>
        <v>2037</v>
      </c>
      <c r="AM10" s="50"/>
      <c r="AN10" s="50"/>
      <c r="AO10" s="50"/>
      <c r="AP10" s="50"/>
      <c r="AQ10" s="50"/>
      <c r="AR10" s="50"/>
      <c r="AS10" s="50"/>
      <c r="AT10" s="45">
        <f>データ!W6</f>
        <v>0.5</v>
      </c>
      <c r="AU10" s="45"/>
      <c r="AV10" s="45"/>
      <c r="AW10" s="45"/>
      <c r="AX10" s="45"/>
      <c r="AY10" s="45"/>
      <c r="AZ10" s="45"/>
      <c r="BA10" s="45"/>
      <c r="BB10" s="45">
        <f>データ!X6</f>
        <v>4074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FFVSFQ9XJJCTI0WD9YZyhRU9d/Awgr1sa1BJfvZk31xdkJoDZVvFy1xM3DDzaicVbjfHnlBE1UT+2IDkE+Hkjg==" saltValue="1KO8T7WuTBMIEyeBh6LV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174637</v>
      </c>
      <c r="D6" s="33">
        <f t="shared" si="3"/>
        <v>47</v>
      </c>
      <c r="E6" s="33">
        <f t="shared" si="3"/>
        <v>17</v>
      </c>
      <c r="F6" s="33">
        <f t="shared" si="3"/>
        <v>1</v>
      </c>
      <c r="G6" s="33">
        <f t="shared" si="3"/>
        <v>0</v>
      </c>
      <c r="H6" s="33" t="str">
        <f t="shared" si="3"/>
        <v>石川県　能登町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11.85</v>
      </c>
      <c r="Q6" s="34">
        <f t="shared" si="3"/>
        <v>103.11</v>
      </c>
      <c r="R6" s="34">
        <f t="shared" si="3"/>
        <v>3240</v>
      </c>
      <c r="S6" s="34">
        <f t="shared" si="3"/>
        <v>17397</v>
      </c>
      <c r="T6" s="34">
        <f t="shared" si="3"/>
        <v>273.27</v>
      </c>
      <c r="U6" s="34">
        <f t="shared" si="3"/>
        <v>63.66</v>
      </c>
      <c r="V6" s="34">
        <f t="shared" si="3"/>
        <v>2037</v>
      </c>
      <c r="W6" s="34">
        <f t="shared" si="3"/>
        <v>0.5</v>
      </c>
      <c r="X6" s="34">
        <f t="shared" si="3"/>
        <v>4074</v>
      </c>
      <c r="Y6" s="35">
        <f>IF(Y7="",NA(),Y7)</f>
        <v>56.41</v>
      </c>
      <c r="Z6" s="35">
        <f t="shared" ref="Z6:AH6" si="4">IF(Z7="",NA(),Z7)</f>
        <v>53.85</v>
      </c>
      <c r="AA6" s="35">
        <f t="shared" si="4"/>
        <v>57.05</v>
      </c>
      <c r="AB6" s="35">
        <f t="shared" si="4"/>
        <v>59.52</v>
      </c>
      <c r="AC6" s="35">
        <f t="shared" si="4"/>
        <v>61.28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503.24</v>
      </c>
      <c r="BG6" s="35">
        <f t="shared" ref="BG6:BO6" si="7">IF(BG7="",NA(),BG7)</f>
        <v>343.84</v>
      </c>
      <c r="BH6" s="35">
        <f t="shared" si="7"/>
        <v>153.88</v>
      </c>
      <c r="BI6" s="35">
        <f t="shared" si="7"/>
        <v>143.88</v>
      </c>
      <c r="BJ6" s="35">
        <f t="shared" si="7"/>
        <v>7874.99</v>
      </c>
      <c r="BK6" s="35">
        <f t="shared" si="7"/>
        <v>1315.67</v>
      </c>
      <c r="BL6" s="35">
        <f t="shared" si="7"/>
        <v>1240.1600000000001</v>
      </c>
      <c r="BM6" s="35">
        <f t="shared" si="7"/>
        <v>1193.49</v>
      </c>
      <c r="BN6" s="35">
        <f t="shared" si="7"/>
        <v>876.19</v>
      </c>
      <c r="BO6" s="35">
        <f t="shared" si="7"/>
        <v>958.81</v>
      </c>
      <c r="BP6" s="34" t="str">
        <f>IF(BP7="","",IF(BP7="-","【-】","【"&amp;SUBSTITUTE(TEXT(BP7,"#,##0.00"),"-","△")&amp;"】"))</f>
        <v>【682.78】</v>
      </c>
      <c r="BQ6" s="35">
        <f>IF(BQ7="",NA(),BQ7)</f>
        <v>63.76</v>
      </c>
      <c r="BR6" s="35">
        <f t="shared" ref="BR6:BZ6" si="8">IF(BR7="",NA(),BR7)</f>
        <v>78.08</v>
      </c>
      <c r="BS6" s="35">
        <f t="shared" si="8"/>
        <v>68.56</v>
      </c>
      <c r="BT6" s="35">
        <f t="shared" si="8"/>
        <v>71.56</v>
      </c>
      <c r="BU6" s="35">
        <f t="shared" si="8"/>
        <v>62.95</v>
      </c>
      <c r="BV6" s="35">
        <f t="shared" si="8"/>
        <v>60.78</v>
      </c>
      <c r="BW6" s="35">
        <f t="shared" si="8"/>
        <v>60.17</v>
      </c>
      <c r="BX6" s="35">
        <f t="shared" si="8"/>
        <v>65.569999999999993</v>
      </c>
      <c r="BY6" s="35">
        <f t="shared" si="8"/>
        <v>75.7</v>
      </c>
      <c r="BZ6" s="35">
        <f t="shared" si="8"/>
        <v>82.88</v>
      </c>
      <c r="CA6" s="34" t="str">
        <f>IF(CA7="","",IF(CA7="-","【-】","【"&amp;SUBSTITUTE(TEXT(CA7,"#,##0.00"),"-","△")&amp;"】"))</f>
        <v>【100.91】</v>
      </c>
      <c r="CB6" s="35">
        <f>IF(CB7="",NA(),CB7)</f>
        <v>272.83999999999997</v>
      </c>
      <c r="CC6" s="35">
        <f t="shared" ref="CC6:CK6" si="9">IF(CC7="",NA(),CC7)</f>
        <v>224.59</v>
      </c>
      <c r="CD6" s="35">
        <f t="shared" si="9"/>
        <v>257.89999999999998</v>
      </c>
      <c r="CE6" s="35">
        <f t="shared" si="9"/>
        <v>246.7</v>
      </c>
      <c r="CF6" s="35">
        <f t="shared" si="9"/>
        <v>282.24</v>
      </c>
      <c r="CG6" s="35">
        <f t="shared" si="9"/>
        <v>276.26</v>
      </c>
      <c r="CH6" s="35">
        <f t="shared" si="9"/>
        <v>281.52999999999997</v>
      </c>
      <c r="CI6" s="35">
        <f t="shared" si="9"/>
        <v>263.04000000000002</v>
      </c>
      <c r="CJ6" s="35">
        <f t="shared" si="9"/>
        <v>230.04</v>
      </c>
      <c r="CK6" s="35">
        <f t="shared" si="9"/>
        <v>190.99</v>
      </c>
      <c r="CL6" s="34" t="str">
        <f>IF(CL7="","",IF(CL7="-","【-】","【"&amp;SUBSTITUTE(TEXT(CL7,"#,##0.00"),"-","△")&amp;"】"))</f>
        <v>【136.86】</v>
      </c>
      <c r="CM6" s="35">
        <f>IF(CM7="",NA(),CM7)</f>
        <v>19.510000000000002</v>
      </c>
      <c r="CN6" s="35">
        <f t="shared" ref="CN6:CV6" si="10">IF(CN7="",NA(),CN7)</f>
        <v>14.65</v>
      </c>
      <c r="CO6" s="35">
        <f t="shared" si="10"/>
        <v>19.510000000000002</v>
      </c>
      <c r="CP6" s="35">
        <f t="shared" si="10"/>
        <v>19.510000000000002</v>
      </c>
      <c r="CQ6" s="35">
        <f t="shared" si="10"/>
        <v>17.97</v>
      </c>
      <c r="CR6" s="35">
        <f t="shared" si="10"/>
        <v>41.63</v>
      </c>
      <c r="CS6" s="35">
        <f t="shared" si="10"/>
        <v>44.89</v>
      </c>
      <c r="CT6" s="35">
        <f t="shared" si="10"/>
        <v>40.75</v>
      </c>
      <c r="CU6" s="35">
        <f t="shared" si="10"/>
        <v>42.4</v>
      </c>
      <c r="CV6" s="35">
        <f t="shared" si="10"/>
        <v>52.58</v>
      </c>
      <c r="CW6" s="34" t="str">
        <f>IF(CW7="","",IF(CW7="-","【-】","【"&amp;SUBSTITUTE(TEXT(CW7,"#,##0.00"),"-","△")&amp;"】"))</f>
        <v>【58.98】</v>
      </c>
      <c r="CX6" s="35">
        <f>IF(CX7="",NA(),CX7)</f>
        <v>54.58</v>
      </c>
      <c r="CY6" s="35">
        <f t="shared" ref="CY6:DG6" si="11">IF(CY7="",NA(),CY7)</f>
        <v>56.79</v>
      </c>
      <c r="CZ6" s="35">
        <f t="shared" si="11"/>
        <v>57.17</v>
      </c>
      <c r="DA6" s="35">
        <f t="shared" si="11"/>
        <v>59.04</v>
      </c>
      <c r="DB6" s="35">
        <f t="shared" si="11"/>
        <v>60.73</v>
      </c>
      <c r="DC6" s="35">
        <f t="shared" si="11"/>
        <v>66.33</v>
      </c>
      <c r="DD6" s="35">
        <f t="shared" si="11"/>
        <v>64.89</v>
      </c>
      <c r="DE6" s="35">
        <f t="shared" si="11"/>
        <v>64.97</v>
      </c>
      <c r="DF6" s="35">
        <f t="shared" si="11"/>
        <v>65.77</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0.13</v>
      </c>
      <c r="EO6" s="34" t="str">
        <f>IF(EO7="","",IF(EO7="-","【-】","【"&amp;SUBSTITUTE(TEXT(EO7,"#,##0.00"),"-","△")&amp;"】"))</f>
        <v>【0.23】</v>
      </c>
    </row>
    <row r="7" spans="1:145" s="36" customFormat="1" x14ac:dyDescent="0.15">
      <c r="A7" s="28"/>
      <c r="B7" s="37">
        <v>2018</v>
      </c>
      <c r="C7" s="37">
        <v>174637</v>
      </c>
      <c r="D7" s="37">
        <v>47</v>
      </c>
      <c r="E7" s="37">
        <v>17</v>
      </c>
      <c r="F7" s="37">
        <v>1</v>
      </c>
      <c r="G7" s="37">
        <v>0</v>
      </c>
      <c r="H7" s="37" t="s">
        <v>98</v>
      </c>
      <c r="I7" s="37" t="s">
        <v>99</v>
      </c>
      <c r="J7" s="37" t="s">
        <v>100</v>
      </c>
      <c r="K7" s="37" t="s">
        <v>101</v>
      </c>
      <c r="L7" s="37" t="s">
        <v>102</v>
      </c>
      <c r="M7" s="37" t="s">
        <v>103</v>
      </c>
      <c r="N7" s="38" t="s">
        <v>104</v>
      </c>
      <c r="O7" s="38" t="s">
        <v>105</v>
      </c>
      <c r="P7" s="38">
        <v>11.85</v>
      </c>
      <c r="Q7" s="38">
        <v>103.11</v>
      </c>
      <c r="R7" s="38">
        <v>3240</v>
      </c>
      <c r="S7" s="38">
        <v>17397</v>
      </c>
      <c r="T7" s="38">
        <v>273.27</v>
      </c>
      <c r="U7" s="38">
        <v>63.66</v>
      </c>
      <c r="V7" s="38">
        <v>2037</v>
      </c>
      <c r="W7" s="38">
        <v>0.5</v>
      </c>
      <c r="X7" s="38">
        <v>4074</v>
      </c>
      <c r="Y7" s="38">
        <v>56.41</v>
      </c>
      <c r="Z7" s="38">
        <v>53.85</v>
      </c>
      <c r="AA7" s="38">
        <v>57.05</v>
      </c>
      <c r="AB7" s="38">
        <v>59.52</v>
      </c>
      <c r="AC7" s="38">
        <v>61.28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503.24</v>
      </c>
      <c r="BG7" s="38">
        <v>343.84</v>
      </c>
      <c r="BH7" s="38">
        <v>153.88</v>
      </c>
      <c r="BI7" s="38">
        <v>143.88</v>
      </c>
      <c r="BJ7" s="38">
        <v>7874.99</v>
      </c>
      <c r="BK7" s="38">
        <v>1315.67</v>
      </c>
      <c r="BL7" s="38">
        <v>1240.1600000000001</v>
      </c>
      <c r="BM7" s="38">
        <v>1193.49</v>
      </c>
      <c r="BN7" s="38">
        <v>876.19</v>
      </c>
      <c r="BO7" s="38">
        <v>958.81</v>
      </c>
      <c r="BP7" s="38">
        <v>682.78</v>
      </c>
      <c r="BQ7" s="38">
        <v>63.76</v>
      </c>
      <c r="BR7" s="38">
        <v>78.08</v>
      </c>
      <c r="BS7" s="38">
        <v>68.56</v>
      </c>
      <c r="BT7" s="38">
        <v>71.56</v>
      </c>
      <c r="BU7" s="38">
        <v>62.95</v>
      </c>
      <c r="BV7" s="38">
        <v>60.78</v>
      </c>
      <c r="BW7" s="38">
        <v>60.17</v>
      </c>
      <c r="BX7" s="38">
        <v>65.569999999999993</v>
      </c>
      <c r="BY7" s="38">
        <v>75.7</v>
      </c>
      <c r="BZ7" s="38">
        <v>82.88</v>
      </c>
      <c r="CA7" s="38">
        <v>100.91</v>
      </c>
      <c r="CB7" s="38">
        <v>272.83999999999997</v>
      </c>
      <c r="CC7" s="38">
        <v>224.59</v>
      </c>
      <c r="CD7" s="38">
        <v>257.89999999999998</v>
      </c>
      <c r="CE7" s="38">
        <v>246.7</v>
      </c>
      <c r="CF7" s="38">
        <v>282.24</v>
      </c>
      <c r="CG7" s="38">
        <v>276.26</v>
      </c>
      <c r="CH7" s="38">
        <v>281.52999999999997</v>
      </c>
      <c r="CI7" s="38">
        <v>263.04000000000002</v>
      </c>
      <c r="CJ7" s="38">
        <v>230.04</v>
      </c>
      <c r="CK7" s="38">
        <v>190.99</v>
      </c>
      <c r="CL7" s="38">
        <v>136.86000000000001</v>
      </c>
      <c r="CM7" s="38">
        <v>19.510000000000002</v>
      </c>
      <c r="CN7" s="38">
        <v>14.65</v>
      </c>
      <c r="CO7" s="38">
        <v>19.510000000000002</v>
      </c>
      <c r="CP7" s="38">
        <v>19.510000000000002</v>
      </c>
      <c r="CQ7" s="38">
        <v>17.97</v>
      </c>
      <c r="CR7" s="38">
        <v>41.63</v>
      </c>
      <c r="CS7" s="38">
        <v>44.89</v>
      </c>
      <c r="CT7" s="38">
        <v>40.75</v>
      </c>
      <c r="CU7" s="38">
        <v>42.4</v>
      </c>
      <c r="CV7" s="38">
        <v>52.58</v>
      </c>
      <c r="CW7" s="38">
        <v>58.98</v>
      </c>
      <c r="CX7" s="38">
        <v>54.58</v>
      </c>
      <c r="CY7" s="38">
        <v>56.79</v>
      </c>
      <c r="CZ7" s="38">
        <v>57.17</v>
      </c>
      <c r="DA7" s="38">
        <v>59.04</v>
      </c>
      <c r="DB7" s="38">
        <v>60.73</v>
      </c>
      <c r="DC7" s="38">
        <v>66.33</v>
      </c>
      <c r="DD7" s="38">
        <v>64.89</v>
      </c>
      <c r="DE7" s="38">
        <v>64.97</v>
      </c>
      <c r="DF7" s="38">
        <v>65.77</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cp:lastPrinted>2020-02-07T00:07:46Z</cp:lastPrinted>
  <dcterms:created xsi:type="dcterms:W3CDTF">2019-12-05T05:04:06Z</dcterms:created>
  <dcterms:modified xsi:type="dcterms:W3CDTF">2020-02-26T00:26:59Z</dcterms:modified>
  <cp:category/>
</cp:coreProperties>
</file>