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E:\総務課\R2.2.10〆切り　【依頼】公営企業に係る経営比較分析表（平成30年度決算）の分析等について（20200212済み）\"/>
    </mc:Choice>
  </mc:AlternateContent>
  <xr:revisionPtr revIDLastSave="0" documentId="13_ncr:1_{B91228BD-2AD0-4AC0-A456-433D12B37B11}" xr6:coauthVersionLast="36" xr6:coauthVersionMax="36" xr10:uidLastSave="{00000000-0000-0000-0000-000000000000}"/>
  <workbookProtection workbookAlgorithmName="SHA-512" workbookHashValue="QZPBfV2NiYOSMh3w6+jgLye2O+QddKJMowXs5P1IYD+i3VA4PYT+39ftqJg0nORJ3k0SaNCb+8PkP/7r4iEKOA==" workbookSaltValue="bYZAPf4FM8zXsuigKyx85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<sst xmlns="http://schemas.openxmlformats.org/spreadsheetml/2006/main" count="228" uniqueCount="111">
  <si>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</si>
  <si>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</si>
  <si>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</si>
  <si>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</si>
  <si>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</si>
  <si>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</si>
  <si>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</si>
  <si>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</si>
  <si>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</si>
  <si>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</si>
  <si>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</si>
  <si>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</si>
  <si>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</si>
  <si>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</si>
  <si>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</si>
  <si>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</si>
  <si>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</si>
  <si>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</si>
  <si>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</si>
  <si>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</si>
  <si>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</si>
  <si>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</si>
  <si>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</si>
  <si>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</si>
  <si>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</si>
  <si>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</si>
  <si>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</si>
  <si>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</si>
  <si>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</si>
  <si>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</si>
  <si>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</si>
  <si>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</si>
  <si>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</si>
  <si>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</si>
  <si>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</si>
  <si>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</si>
  <si>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</si>
  <si>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</si>
  <si>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</si>
  <si>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</si>
  <si>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</si>
  <si>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</si>
  <si>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</si>
  <si>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</si>
  <si>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</si>
  <si>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</si>
  <si>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</si>
  <si>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</si>
  <si>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</si>
  <si>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</si>
  <si>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</si>
  <si>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</si>
  <si>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</si>
  <si>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</si>
  <si>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</si>
  <si>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</si>
  <si>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</si>
  <si>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</si>
  <si>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</si>
  <si>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</si>
  <si>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</si>
  <si>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</si>
  <si>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</si>
  <si>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</si>
  <si>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</si>
  <si>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</si>
  <si>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</si>
  <si>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</si>
  <si>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</si>
  <si>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</si>
  <si>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</si>
  <si>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</si>
  <si>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</si>
  <si>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</si>
  <si>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</si>
  <si>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</si>
  <si>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</si>
  <si>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</si>
  <si>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</si>
  <si>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</si>
  <si>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</si>
  <si>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</si>
  <si>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</si>
  <si>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</si>
  <si>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</si>
  <si>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</si>
  <si>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</si>
  <si>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</si>
  <si>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</si>
  <si>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</si>
  <si>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</si>
  <si>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</si>
  <si>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</si>
  <si>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</si>
  <si>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</si>
  <si>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</si>
  <si>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</si>
  <si>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</si>
  <si>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</si>
  <si>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漁業集落排水</t>
  </si>
  <si>
    <t>H2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</si>
  <si>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</si>
  <si>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</si>
  <si>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</si>
  <si>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</si>
  <si>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</si>
  <si>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</si>
  <si>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</si>
  <si>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 xml:space="preserve">①収益的収支率については、料金収入等の収益で、維持管理費等の費用をどの程度賄えているかを表す指標であり、当町は63%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⑤経費回収率は100%未満であることから、一般会計からの繰入金により賄われていることを示しているが、類似団体平均値と比べれると高い回収率である、今後も適正な維持管理に努める。
⑥汚水処理原価は、類似団体平均値と比較して低い数値であることから、今後も適正な維持管理に努める。
⑧水洗化率は、類似団体平均値と比較して低い数値であるため、さらなる普及促進に努める。
</t>
    <rPh sb="72" eb="73">
      <t>シメ</t>
    </rPh>
    <rPh sb="161" eb="163">
      <t>ルイジ</t>
    </rPh>
    <rPh sb="163" eb="165">
      <t>ダンタイ</t>
    </rPh>
    <rPh sb="165" eb="168">
      <t>ヘイキンチ</t>
    </rPh>
    <rPh sb="169" eb="170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32" eb="234">
      <t>コンゴ</t>
    </rPh>
    <rPh sb="235" eb="237">
      <t>テキセイ</t>
    </rPh>
    <rPh sb="238" eb="240">
      <t>イジ</t>
    </rPh>
    <rPh sb="240" eb="242">
      <t>カンリ</t>
    </rPh>
    <rPh sb="243" eb="244">
      <t>ツト</t>
    </rPh>
    <rPh sb="267" eb="268">
      <t>ヒク</t>
    </rPh>
    <phoneticPr fontId="1"/>
  </si>
  <si>
    <t>③管渠改善率は、平成29年度修繕により、上昇した。　今後も、長寿命化計画に基づく適正な更新・維持管理を行う。</t>
    <rPh sb="8" eb="10">
      <t>ヘイセイ</t>
    </rPh>
    <rPh sb="12" eb="14">
      <t>ネンド</t>
    </rPh>
    <rPh sb="14" eb="16">
      <t>シュウゼン</t>
    </rPh>
    <rPh sb="20" eb="22">
      <t>ジョウショウ</t>
    </rPh>
    <phoneticPr fontId="1"/>
  </si>
  <si>
    <t>経営の健全性に向けて、さらなる維持管理の効率化による経費削減、水洗化率の向上に努める必要がある。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</si>
</sst>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0.86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4-495F-AA6A-EF869E8C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4-495F-AA6A-EF869E8C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27.1</c:v>
                </c:pt>
                <c:pt idx="1">
                  <c:v>25.81</c:v>
                </c:pt>
                <c:pt idx="2">
                  <c:v>25.81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3-42BA-8AED-4047532E4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29.86</c:v>
                </c:pt>
                <c:pt idx="1">
                  <c:v>29.28</c:v>
                </c:pt>
                <c:pt idx="2">
                  <c:v>29.4</c:v>
                </c:pt>
                <c:pt idx="3">
                  <c:v>29.8</c:v>
                </c:pt>
                <c:pt idx="4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3-42BA-8AED-4047532E4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53.99</c:v>
                </c:pt>
                <c:pt idx="1">
                  <c:v>53.33</c:v>
                </c:pt>
                <c:pt idx="2">
                  <c:v>55.14</c:v>
                </c:pt>
                <c:pt idx="3">
                  <c:v>56.05</c:v>
                </c:pt>
                <c:pt idx="4">
                  <c:v>54.57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7-4CE9-A595-CC01EFCB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65.95</c:v>
                </c:pt>
                <c:pt idx="1">
                  <c:v>66.819999999999993</c:v>
                </c:pt>
                <c:pt idx="2">
                  <c:v>63.77</c:v>
                </c:pt>
                <c:pt idx="3">
                  <c:v>66.95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7-4CE9-A595-CC01EFCB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53.4</c:v>
                </c:pt>
                <c:pt idx="1">
                  <c:v>58.28</c:v>
                </c:pt>
                <c:pt idx="2">
                  <c:v>57.49</c:v>
                </c:pt>
                <c:pt idx="3">
                  <c:v>59.84</c:v>
                </c:pt>
                <c:pt idx="4">
                  <c:v>63.96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504-8982-1A255D9B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0-4504-8982-1A255D9B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E-4856-B630-DFE723550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E-4856-B630-DFE723550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8-4913-A16B-7CCBF04D2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8-4913-A16B-7CCBF04D2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7-4E2C-984F-A7D95967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7-4E2C-984F-A7D95967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C-40AB-932F-6A0A6E189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C-40AB-932F-6A0A6E189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2677.45</c:v>
                </c:pt>
                <c:pt idx="1">
                  <c:v>3687.69</c:v>
                </c:pt>
                <c:pt idx="2">
                  <c:v>3343.57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2-4F94-8F1B-021AB3D59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1741.94</c:v>
                </c:pt>
                <c:pt idx="1">
                  <c:v>1451.54</c:v>
                </c:pt>
                <c:pt idx="2">
                  <c:v>1700.42</c:v>
                </c:pt>
                <c:pt idx="3">
                  <c:v>1491.92</c:v>
                </c:pt>
                <c:pt idx="4">
                  <c:v>1006.65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2-4F94-8F1B-021AB3D59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50.15</c:v>
                </c:pt>
                <c:pt idx="1">
                  <c:v>69.17</c:v>
                </c:pt>
                <c:pt idx="2">
                  <c:v>75.48</c:v>
                </c:pt>
                <c:pt idx="3">
                  <c:v>95.55</c:v>
                </c:pt>
                <c:pt idx="4">
                  <c:v>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B53-B2A1-49024EBE1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33.86</c:v>
                </c:pt>
                <c:pt idx="1">
                  <c:v>33.58</c:v>
                </c:pt>
                <c:pt idx="2">
                  <c:v>34.51</c:v>
                </c:pt>
                <c:pt idx="3">
                  <c:v>46.77</c:v>
                </c:pt>
                <c:pt idx="4">
                  <c:v>43.43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B53-B2A1-49024EBE1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432.47</c:v>
                </c:pt>
                <c:pt idx="1">
                  <c:v>310.81</c:v>
                </c:pt>
                <c:pt idx="2">
                  <c:v>293.63</c:v>
                </c:pt>
                <c:pt idx="3">
                  <c:v>229.81</c:v>
                </c:pt>
                <c:pt idx="4">
                  <c:v>252.75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D-41BC-B7BC-F88D8BF9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510.15</c:v>
                </c:pt>
                <c:pt idx="1">
                  <c:v>514.39</c:v>
                </c:pt>
                <c:pt idx="2">
                  <c:v>476.11</c:v>
                </c:pt>
                <c:pt idx="3">
                  <c:v>348.75</c:v>
                </c:pt>
                <c:pt idx="4">
                  <c:v>400.44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D-41BC-B7BC-F88D8BF9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【973.20】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【80.08】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【33.69】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【377.19】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O45" workbookViewId="0">
      <selection activeCell="BL83" sqref="BL83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石川県　穴水町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8</v>
      </c>
      <c r="C7" s="43"/>
      <c r="D7" s="43"/>
      <c r="E7" s="43"/>
      <c r="F7" s="43"/>
      <c r="G7" s="43"/>
      <c r="H7" s="43"/>
      <c r="I7" s="43" t="s">
        <v>14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16</v>
      </c>
      <c r="X7" s="43"/>
      <c r="Y7" s="43"/>
      <c r="Z7" s="43"/>
      <c r="AA7" s="43"/>
      <c r="AB7" s="43"/>
      <c r="AC7" s="43"/>
      <c r="AD7" s="43" t="s">
        <v>6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12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漁業集落排水</v>
      </c>
      <c r="Q8" s="44"/>
      <c r="R8" s="44"/>
      <c r="S8" s="44"/>
      <c r="T8" s="44"/>
      <c r="U8" s="44"/>
      <c r="V8" s="44"/>
      <c r="W8" s="44" t="str">
        <f>データ!L6</f>
        <v>H2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8333</v>
      </c>
      <c r="AM8" s="46"/>
      <c r="AN8" s="46"/>
      <c r="AO8" s="46"/>
      <c r="AP8" s="46"/>
      <c r="AQ8" s="46"/>
      <c r="AR8" s="46"/>
      <c r="AS8" s="46"/>
      <c r="AT8" s="47">
        <f>データ!T6</f>
        <v>183.21</v>
      </c>
      <c r="AU8" s="47"/>
      <c r="AV8" s="47"/>
      <c r="AW8" s="47"/>
      <c r="AX8" s="47"/>
      <c r="AY8" s="47"/>
      <c r="AZ8" s="47"/>
      <c r="BA8" s="47"/>
      <c r="BB8" s="47">
        <f>データ!U6</f>
        <v>45.48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13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23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25</v>
      </c>
      <c r="Q9" s="43"/>
      <c r="R9" s="43"/>
      <c r="S9" s="43"/>
      <c r="T9" s="43"/>
      <c r="U9" s="43"/>
      <c r="V9" s="43"/>
      <c r="W9" s="43" t="s">
        <v>28</v>
      </c>
      <c r="X9" s="43"/>
      <c r="Y9" s="43"/>
      <c r="Z9" s="43"/>
      <c r="AA9" s="43"/>
      <c r="AB9" s="43"/>
      <c r="AC9" s="43"/>
      <c r="AD9" s="43" t="s">
        <v>22</v>
      </c>
      <c r="AE9" s="43"/>
      <c r="AF9" s="43"/>
      <c r="AG9" s="43"/>
      <c r="AH9" s="43"/>
      <c r="AI9" s="43"/>
      <c r="AJ9" s="43"/>
      <c r="AK9" s="3"/>
      <c r="AL9" s="43" t="s">
        <v>32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36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37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3.99</v>
      </c>
      <c r="Q10" s="47"/>
      <c r="R10" s="47"/>
      <c r="S10" s="47"/>
      <c r="T10" s="47"/>
      <c r="U10" s="47"/>
      <c r="V10" s="47"/>
      <c r="W10" s="47">
        <f>データ!Q6</f>
        <v>99.24</v>
      </c>
      <c r="X10" s="47"/>
      <c r="Y10" s="47"/>
      <c r="Z10" s="47"/>
      <c r="AA10" s="47"/>
      <c r="AB10" s="47"/>
      <c r="AC10" s="47"/>
      <c r="AD10" s="46">
        <f>データ!R6</f>
        <v>3884</v>
      </c>
      <c r="AE10" s="46"/>
      <c r="AF10" s="46"/>
      <c r="AG10" s="46"/>
      <c r="AH10" s="46"/>
      <c r="AI10" s="46"/>
      <c r="AJ10" s="46"/>
      <c r="AK10" s="2"/>
      <c r="AL10" s="46">
        <f>データ!V6</f>
        <v>328</v>
      </c>
      <c r="AM10" s="46"/>
      <c r="AN10" s="46"/>
      <c r="AO10" s="46"/>
      <c r="AP10" s="46"/>
      <c r="AQ10" s="46"/>
      <c r="AR10" s="46"/>
      <c r="AS10" s="46"/>
      <c r="AT10" s="47">
        <f>データ!W6</f>
        <v>0.22</v>
      </c>
      <c r="AU10" s="47"/>
      <c r="AV10" s="47"/>
      <c r="AW10" s="47"/>
      <c r="AX10" s="47"/>
      <c r="AY10" s="47"/>
      <c r="AZ10" s="47"/>
      <c r="BA10" s="47"/>
      <c r="BB10" s="47">
        <f>データ!X6</f>
        <v>1490.91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40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30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108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109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10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110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49</v>
      </c>
      <c r="F85" s="6" t="s">
        <v>50</v>
      </c>
      <c r="G85" s="6" t="s">
        <v>51</v>
      </c>
      <c r="H85" s="6" t="s">
        <v>44</v>
      </c>
      <c r="I85" s="6" t="s">
        <v>9</v>
      </c>
      <c r="J85" s="6" t="s">
        <v>52</v>
      </c>
      <c r="K85" s="6" t="s">
        <v>53</v>
      </c>
      <c r="L85" s="6" t="s">
        <v>35</v>
      </c>
      <c r="M85" s="6" t="s">
        <v>38</v>
      </c>
      <c r="N85" s="6" t="s">
        <v>54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41</v>
      </c>
      <c r="G86" s="6" t="s">
        <v>41</v>
      </c>
      <c r="H86" s="6" t="str">
        <f>データ!BP6</f>
        <v>【973.20】</v>
      </c>
      <c r="I86" s="6" t="str">
        <f>データ!CA6</f>
        <v>【45.14】</v>
      </c>
      <c r="J86" s="6" t="str">
        <f>データ!CL6</f>
        <v>【377.19】</v>
      </c>
      <c r="K86" s="6" t="str">
        <f>データ!CW6</f>
        <v>【33.69】</v>
      </c>
      <c r="L86" s="6" t="str">
        <f>データ!DH6</f>
        <v>【80.08】</v>
      </c>
      <c r="M86" s="6" t="s">
        <v>41</v>
      </c>
      <c r="N86" s="6" t="s">
        <v>41</v>
      </c>
      <c r="O86" s="6" t="str">
        <f>データ!EO6</f>
        <v>【0.04】</v>
      </c>
    </row>
  </sheetData>
  <sheetProtection algorithmName="SHA-512" hashValue="YY9wB1e9y7NL95tzlidH5SOZKF+v8RmDJ6zXWrdWGpgrEuIuajUCU1StWTGwq4KYglmwfQsKudg+xtS99VcBQA==" saltValue="lmw7S3F+LrNTpmBbazWFRw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59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34</v>
      </c>
      <c r="C3" s="30" t="s">
        <v>61</v>
      </c>
      <c r="D3" s="30" t="s">
        <v>62</v>
      </c>
      <c r="E3" s="30" t="s">
        <v>5</v>
      </c>
      <c r="F3" s="30" t="s">
        <v>4</v>
      </c>
      <c r="G3" s="30" t="s">
        <v>27</v>
      </c>
      <c r="H3" s="77" t="s">
        <v>58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11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65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2"/>
      <c r="C5" s="32"/>
      <c r="D5" s="32"/>
      <c r="E5" s="32"/>
      <c r="F5" s="32"/>
      <c r="G5" s="32"/>
      <c r="H5" s="36" t="s">
        <v>60</v>
      </c>
      <c r="I5" s="36" t="s">
        <v>71</v>
      </c>
      <c r="J5" s="36" t="s">
        <v>72</v>
      </c>
      <c r="K5" s="36" t="s">
        <v>73</v>
      </c>
      <c r="L5" s="36" t="s">
        <v>74</v>
      </c>
      <c r="M5" s="36" t="s">
        <v>6</v>
      </c>
      <c r="N5" s="36" t="s">
        <v>75</v>
      </c>
      <c r="O5" s="36" t="s">
        <v>76</v>
      </c>
      <c r="P5" s="36" t="s">
        <v>77</v>
      </c>
      <c r="Q5" s="36" t="s">
        <v>78</v>
      </c>
      <c r="R5" s="36" t="s">
        <v>79</v>
      </c>
      <c r="S5" s="36" t="s">
        <v>80</v>
      </c>
      <c r="T5" s="36" t="s">
        <v>81</v>
      </c>
      <c r="U5" s="36" t="s">
        <v>0</v>
      </c>
      <c r="V5" s="36" t="s">
        <v>2</v>
      </c>
      <c r="W5" s="36" t="s">
        <v>82</v>
      </c>
      <c r="X5" s="36" t="s">
        <v>83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88</v>
      </c>
      <c r="AD5" s="36" t="s">
        <v>90</v>
      </c>
      <c r="AE5" s="36" t="s">
        <v>91</v>
      </c>
      <c r="AF5" s="36" t="s">
        <v>92</v>
      </c>
      <c r="AG5" s="36" t="s">
        <v>93</v>
      </c>
      <c r="AH5" s="36" t="s">
        <v>94</v>
      </c>
      <c r="AI5" s="36" t="s">
        <v>47</v>
      </c>
      <c r="AJ5" s="36" t="s">
        <v>84</v>
      </c>
      <c r="AK5" s="36" t="s">
        <v>85</v>
      </c>
      <c r="AL5" s="36" t="s">
        <v>86</v>
      </c>
      <c r="AM5" s="36" t="s">
        <v>87</v>
      </c>
      <c r="AN5" s="36" t="s">
        <v>88</v>
      </c>
      <c r="AO5" s="36" t="s">
        <v>90</v>
      </c>
      <c r="AP5" s="36" t="s">
        <v>91</v>
      </c>
      <c r="AQ5" s="36" t="s">
        <v>92</v>
      </c>
      <c r="AR5" s="36" t="s">
        <v>93</v>
      </c>
      <c r="AS5" s="36" t="s">
        <v>94</v>
      </c>
      <c r="AT5" s="36" t="s">
        <v>89</v>
      </c>
      <c r="AU5" s="36" t="s">
        <v>84</v>
      </c>
      <c r="AV5" s="36" t="s">
        <v>85</v>
      </c>
      <c r="AW5" s="36" t="s">
        <v>86</v>
      </c>
      <c r="AX5" s="36" t="s">
        <v>87</v>
      </c>
      <c r="AY5" s="36" t="s">
        <v>88</v>
      </c>
      <c r="AZ5" s="36" t="s">
        <v>90</v>
      </c>
      <c r="BA5" s="36" t="s">
        <v>91</v>
      </c>
      <c r="BB5" s="36" t="s">
        <v>92</v>
      </c>
      <c r="BC5" s="36" t="s">
        <v>93</v>
      </c>
      <c r="BD5" s="36" t="s">
        <v>94</v>
      </c>
      <c r="BE5" s="36" t="s">
        <v>89</v>
      </c>
      <c r="BF5" s="36" t="s">
        <v>84</v>
      </c>
      <c r="BG5" s="36" t="s">
        <v>85</v>
      </c>
      <c r="BH5" s="36" t="s">
        <v>86</v>
      </c>
      <c r="BI5" s="36" t="s">
        <v>87</v>
      </c>
      <c r="BJ5" s="36" t="s">
        <v>88</v>
      </c>
      <c r="BK5" s="36" t="s">
        <v>90</v>
      </c>
      <c r="BL5" s="36" t="s">
        <v>91</v>
      </c>
      <c r="BM5" s="36" t="s">
        <v>92</v>
      </c>
      <c r="BN5" s="36" t="s">
        <v>93</v>
      </c>
      <c r="BO5" s="36" t="s">
        <v>94</v>
      </c>
      <c r="BP5" s="36" t="s">
        <v>89</v>
      </c>
      <c r="BQ5" s="36" t="s">
        <v>84</v>
      </c>
      <c r="BR5" s="36" t="s">
        <v>85</v>
      </c>
      <c r="BS5" s="36" t="s">
        <v>86</v>
      </c>
      <c r="BT5" s="36" t="s">
        <v>87</v>
      </c>
      <c r="BU5" s="36" t="s">
        <v>88</v>
      </c>
      <c r="BV5" s="36" t="s">
        <v>90</v>
      </c>
      <c r="BW5" s="36" t="s">
        <v>91</v>
      </c>
      <c r="BX5" s="36" t="s">
        <v>92</v>
      </c>
      <c r="BY5" s="36" t="s">
        <v>93</v>
      </c>
      <c r="BZ5" s="36" t="s">
        <v>94</v>
      </c>
      <c r="CA5" s="36" t="s">
        <v>89</v>
      </c>
      <c r="CB5" s="36" t="s">
        <v>84</v>
      </c>
      <c r="CC5" s="36" t="s">
        <v>85</v>
      </c>
      <c r="CD5" s="36" t="s">
        <v>86</v>
      </c>
      <c r="CE5" s="36" t="s">
        <v>87</v>
      </c>
      <c r="CF5" s="36" t="s">
        <v>88</v>
      </c>
      <c r="CG5" s="36" t="s">
        <v>90</v>
      </c>
      <c r="CH5" s="36" t="s">
        <v>91</v>
      </c>
      <c r="CI5" s="36" t="s">
        <v>92</v>
      </c>
      <c r="CJ5" s="36" t="s">
        <v>93</v>
      </c>
      <c r="CK5" s="36" t="s">
        <v>94</v>
      </c>
      <c r="CL5" s="36" t="s">
        <v>89</v>
      </c>
      <c r="CM5" s="36" t="s">
        <v>84</v>
      </c>
      <c r="CN5" s="36" t="s">
        <v>85</v>
      </c>
      <c r="CO5" s="36" t="s">
        <v>86</v>
      </c>
      <c r="CP5" s="36" t="s">
        <v>87</v>
      </c>
      <c r="CQ5" s="36" t="s">
        <v>88</v>
      </c>
      <c r="CR5" s="36" t="s">
        <v>90</v>
      </c>
      <c r="CS5" s="36" t="s">
        <v>91</v>
      </c>
      <c r="CT5" s="36" t="s">
        <v>92</v>
      </c>
      <c r="CU5" s="36" t="s">
        <v>93</v>
      </c>
      <c r="CV5" s="36" t="s">
        <v>94</v>
      </c>
      <c r="CW5" s="36" t="s">
        <v>89</v>
      </c>
      <c r="CX5" s="36" t="s">
        <v>84</v>
      </c>
      <c r="CY5" s="36" t="s">
        <v>85</v>
      </c>
      <c r="CZ5" s="36" t="s">
        <v>86</v>
      </c>
      <c r="DA5" s="36" t="s">
        <v>87</v>
      </c>
      <c r="DB5" s="36" t="s">
        <v>88</v>
      </c>
      <c r="DC5" s="36" t="s">
        <v>90</v>
      </c>
      <c r="DD5" s="36" t="s">
        <v>91</v>
      </c>
      <c r="DE5" s="36" t="s">
        <v>92</v>
      </c>
      <c r="DF5" s="36" t="s">
        <v>93</v>
      </c>
      <c r="DG5" s="36" t="s">
        <v>94</v>
      </c>
      <c r="DH5" s="36" t="s">
        <v>89</v>
      </c>
      <c r="DI5" s="36" t="s">
        <v>84</v>
      </c>
      <c r="DJ5" s="36" t="s">
        <v>85</v>
      </c>
      <c r="DK5" s="36" t="s">
        <v>86</v>
      </c>
      <c r="DL5" s="36" t="s">
        <v>87</v>
      </c>
      <c r="DM5" s="36" t="s">
        <v>88</v>
      </c>
      <c r="DN5" s="36" t="s">
        <v>90</v>
      </c>
      <c r="DO5" s="36" t="s">
        <v>91</v>
      </c>
      <c r="DP5" s="36" t="s">
        <v>92</v>
      </c>
      <c r="DQ5" s="36" t="s">
        <v>93</v>
      </c>
      <c r="DR5" s="36" t="s">
        <v>94</v>
      </c>
      <c r="DS5" s="36" t="s">
        <v>89</v>
      </c>
      <c r="DT5" s="36" t="s">
        <v>84</v>
      </c>
      <c r="DU5" s="36" t="s">
        <v>85</v>
      </c>
      <c r="DV5" s="36" t="s">
        <v>86</v>
      </c>
      <c r="DW5" s="36" t="s">
        <v>87</v>
      </c>
      <c r="DX5" s="36" t="s">
        <v>88</v>
      </c>
      <c r="DY5" s="36" t="s">
        <v>90</v>
      </c>
      <c r="DZ5" s="36" t="s">
        <v>91</v>
      </c>
      <c r="EA5" s="36" t="s">
        <v>92</v>
      </c>
      <c r="EB5" s="36" t="s">
        <v>93</v>
      </c>
      <c r="EC5" s="36" t="s">
        <v>94</v>
      </c>
      <c r="ED5" s="36" t="s">
        <v>89</v>
      </c>
      <c r="EE5" s="36" t="s">
        <v>84</v>
      </c>
      <c r="EF5" s="36" t="s">
        <v>85</v>
      </c>
      <c r="EG5" s="36" t="s">
        <v>86</v>
      </c>
      <c r="EH5" s="36" t="s">
        <v>87</v>
      </c>
      <c r="EI5" s="36" t="s">
        <v>88</v>
      </c>
      <c r="EJ5" s="36" t="s">
        <v>90</v>
      </c>
      <c r="EK5" s="36" t="s">
        <v>91</v>
      </c>
      <c r="EL5" s="36" t="s">
        <v>92</v>
      </c>
      <c r="EM5" s="36" t="s">
        <v>93</v>
      </c>
      <c r="EN5" s="36" t="s">
        <v>94</v>
      </c>
      <c r="EO5" s="36" t="s">
        <v>89</v>
      </c>
    </row>
    <row r="6" spans="1:145" s="27" customFormat="1" x14ac:dyDescent="0.15">
      <c r="A6" s="28" t="s">
        <v>95</v>
      </c>
      <c r="B6" s="33">
        <f t="shared" ref="B6:X6" si="1">B7</f>
        <v>2018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6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漁業集落排水</v>
      </c>
      <c r="L6" s="33" t="str">
        <f t="shared" si="1"/>
        <v>H2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3.99</v>
      </c>
      <c r="Q6" s="37">
        <f t="shared" si="1"/>
        <v>99.24</v>
      </c>
      <c r="R6" s="37">
        <f t="shared" si="1"/>
        <v>3884</v>
      </c>
      <c r="S6" s="37">
        <f t="shared" si="1"/>
        <v>8333</v>
      </c>
      <c r="T6" s="37">
        <f t="shared" si="1"/>
        <v>183.21</v>
      </c>
      <c r="U6" s="37">
        <f t="shared" si="1"/>
        <v>45.48</v>
      </c>
      <c r="V6" s="37">
        <f t="shared" si="1"/>
        <v>328</v>
      </c>
      <c r="W6" s="37">
        <f t="shared" si="1"/>
        <v>0.22</v>
      </c>
      <c r="X6" s="37">
        <f t="shared" si="1"/>
        <v>1490.91</v>
      </c>
      <c r="Y6" s="41">
        <f t="shared" ref="Y6:AH6" si="2">IF(Y7="",NA(),Y7)</f>
        <v>53.4</v>
      </c>
      <c r="Z6" s="41">
        <f t="shared" si="2"/>
        <v>58.28</v>
      </c>
      <c r="AA6" s="41">
        <f t="shared" si="2"/>
        <v>57.49</v>
      </c>
      <c r="AB6" s="41">
        <f t="shared" si="2"/>
        <v>59.84</v>
      </c>
      <c r="AC6" s="41">
        <f t="shared" si="2"/>
        <v>63.96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2677.45</v>
      </c>
      <c r="BG6" s="41">
        <f t="shared" si="5"/>
        <v>3687.69</v>
      </c>
      <c r="BH6" s="41">
        <f t="shared" si="5"/>
        <v>3343.57</v>
      </c>
      <c r="BI6" s="37">
        <f t="shared" si="5"/>
        <v>0</v>
      </c>
      <c r="BJ6" s="37">
        <f t="shared" si="5"/>
        <v>0</v>
      </c>
      <c r="BK6" s="41">
        <f t="shared" si="5"/>
        <v>1741.94</v>
      </c>
      <c r="BL6" s="41">
        <f t="shared" si="5"/>
        <v>1451.54</v>
      </c>
      <c r="BM6" s="41">
        <f t="shared" si="5"/>
        <v>1700.42</v>
      </c>
      <c r="BN6" s="41">
        <f t="shared" si="5"/>
        <v>1491.92</v>
      </c>
      <c r="BO6" s="41">
        <f t="shared" si="5"/>
        <v>1006.65</v>
      </c>
      <c r="BP6" s="37" t="str">
        <f>IF(BP7="","",IF(BP7="-","【-】","【"&amp;SUBSTITUTE(TEXT(BP7,"#,##0.00"),"-","△")&amp;"】"))</f>
        <v>【973.20】</v>
      </c>
      <c r="BQ6" s="41">
        <f t="shared" ref="BQ6:BZ6" si="6">IF(BQ7="",NA(),BQ7)</f>
        <v>50.15</v>
      </c>
      <c r="BR6" s="41">
        <f t="shared" si="6"/>
        <v>69.17</v>
      </c>
      <c r="BS6" s="41">
        <f t="shared" si="6"/>
        <v>75.48</v>
      </c>
      <c r="BT6" s="41">
        <f t="shared" si="6"/>
        <v>95.55</v>
      </c>
      <c r="BU6" s="41">
        <f t="shared" si="6"/>
        <v>90.3</v>
      </c>
      <c r="BV6" s="41">
        <f t="shared" si="6"/>
        <v>33.86</v>
      </c>
      <c r="BW6" s="41">
        <f t="shared" si="6"/>
        <v>33.58</v>
      </c>
      <c r="BX6" s="41">
        <f t="shared" si="6"/>
        <v>34.51</v>
      </c>
      <c r="BY6" s="41">
        <f t="shared" si="6"/>
        <v>46.77</v>
      </c>
      <c r="BZ6" s="41">
        <f t="shared" si="6"/>
        <v>43.43</v>
      </c>
      <c r="CA6" s="37" t="str">
        <f>IF(CA7="","",IF(CA7="-","【-】","【"&amp;SUBSTITUTE(TEXT(CA7,"#,##0.00"),"-","△")&amp;"】"))</f>
        <v>【45.14】</v>
      </c>
      <c r="CB6" s="41">
        <f t="shared" ref="CB6:CK6" si="7">IF(CB7="",NA(),CB7)</f>
        <v>432.47</v>
      </c>
      <c r="CC6" s="41">
        <f t="shared" si="7"/>
        <v>310.81</v>
      </c>
      <c r="CD6" s="41">
        <f t="shared" si="7"/>
        <v>293.63</v>
      </c>
      <c r="CE6" s="41">
        <f t="shared" si="7"/>
        <v>229.81</v>
      </c>
      <c r="CF6" s="41">
        <f t="shared" si="7"/>
        <v>252.75</v>
      </c>
      <c r="CG6" s="41">
        <f t="shared" si="7"/>
        <v>510.15</v>
      </c>
      <c r="CH6" s="41">
        <f t="shared" si="7"/>
        <v>514.39</v>
      </c>
      <c r="CI6" s="41">
        <f t="shared" si="7"/>
        <v>476.11</v>
      </c>
      <c r="CJ6" s="41">
        <f t="shared" si="7"/>
        <v>348.75</v>
      </c>
      <c r="CK6" s="41">
        <f t="shared" si="7"/>
        <v>400.44</v>
      </c>
      <c r="CL6" s="37" t="str">
        <f>IF(CL7="","",IF(CL7="-","【-】","【"&amp;SUBSTITUTE(TEXT(CL7,"#,##0.00"),"-","△")&amp;"】"))</f>
        <v>【377.19】</v>
      </c>
      <c r="CM6" s="41">
        <f t="shared" ref="CM6:CV6" si="8">IF(CM7="",NA(),CM7)</f>
        <v>27.1</v>
      </c>
      <c r="CN6" s="41">
        <f t="shared" si="8"/>
        <v>25.81</v>
      </c>
      <c r="CO6" s="41">
        <f t="shared" si="8"/>
        <v>25.81</v>
      </c>
      <c r="CP6" s="37">
        <f t="shared" si="8"/>
        <v>0</v>
      </c>
      <c r="CQ6" s="37">
        <f t="shared" si="8"/>
        <v>0</v>
      </c>
      <c r="CR6" s="41">
        <f t="shared" si="8"/>
        <v>29.86</v>
      </c>
      <c r="CS6" s="41">
        <f t="shared" si="8"/>
        <v>29.28</v>
      </c>
      <c r="CT6" s="41">
        <f t="shared" si="8"/>
        <v>29.4</v>
      </c>
      <c r="CU6" s="41">
        <f t="shared" si="8"/>
        <v>29.8</v>
      </c>
      <c r="CV6" s="41">
        <f t="shared" si="8"/>
        <v>32.229999999999997</v>
      </c>
      <c r="CW6" s="37" t="str">
        <f>IF(CW7="","",IF(CW7="-","【-】","【"&amp;SUBSTITUTE(TEXT(CW7,"#,##0.00"),"-","△")&amp;"】"))</f>
        <v>【33.69】</v>
      </c>
      <c r="CX6" s="41">
        <f t="shared" ref="CX6:DG6" si="9">IF(CX7="",NA(),CX7)</f>
        <v>53.99</v>
      </c>
      <c r="CY6" s="41">
        <f t="shared" si="9"/>
        <v>53.33</v>
      </c>
      <c r="CZ6" s="41">
        <f t="shared" si="9"/>
        <v>55.14</v>
      </c>
      <c r="DA6" s="41">
        <f t="shared" si="9"/>
        <v>56.05</v>
      </c>
      <c r="DB6" s="41">
        <f t="shared" si="9"/>
        <v>54.57</v>
      </c>
      <c r="DC6" s="41">
        <f t="shared" si="9"/>
        <v>65.95</v>
      </c>
      <c r="DD6" s="41">
        <f t="shared" si="9"/>
        <v>66.819999999999993</v>
      </c>
      <c r="DE6" s="41">
        <f t="shared" si="9"/>
        <v>63.77</v>
      </c>
      <c r="DF6" s="41">
        <f t="shared" si="9"/>
        <v>66.95</v>
      </c>
      <c r="DG6" s="41">
        <f t="shared" si="9"/>
        <v>80.8</v>
      </c>
      <c r="DH6" s="37" t="str">
        <f>IF(DH7="","",IF(DH7="-","【-】","【"&amp;SUBSTITUTE(TEXT(DH7,"#,##0.00"),"-","△")&amp;"】"))</f>
        <v>【80.08】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37">
        <f t="shared" ref="EE6:EN6" si="12">IF(EE7="",NA(),EE7)</f>
        <v>0</v>
      </c>
      <c r="EF6" s="37">
        <f t="shared" si="12"/>
        <v>0</v>
      </c>
      <c r="EG6" s="41">
        <f t="shared" si="12"/>
        <v>0.14000000000000001</v>
      </c>
      <c r="EH6" s="41">
        <f t="shared" si="12"/>
        <v>0.86</v>
      </c>
      <c r="EI6" s="37">
        <f t="shared" si="12"/>
        <v>0</v>
      </c>
      <c r="EJ6" s="41">
        <f t="shared" si="12"/>
        <v>0.31</v>
      </c>
      <c r="EK6" s="41">
        <f t="shared" si="12"/>
        <v>0.1</v>
      </c>
      <c r="EL6" s="37">
        <f t="shared" si="12"/>
        <v>0</v>
      </c>
      <c r="EM6" s="37">
        <f t="shared" si="12"/>
        <v>0</v>
      </c>
      <c r="EN6" s="41">
        <f t="shared" si="12"/>
        <v>0.02</v>
      </c>
      <c r="EO6" s="37" t="str">
        <f>IF(EO7="","",IF(EO7="-","【-】","【"&amp;SUBSTITUTE(TEXT(EO7,"#,##0.00"),"-","△")&amp;"】"))</f>
        <v>【0.04】</v>
      </c>
    </row>
    <row r="7" spans="1:145" s="27" customFormat="1" x14ac:dyDescent="0.15">
      <c r="A7" s="28"/>
      <c r="B7" s="34">
        <v>2018</v>
      </c>
      <c r="C7" s="34">
        <v>174611</v>
      </c>
      <c r="D7" s="34">
        <v>47</v>
      </c>
      <c r="E7" s="34">
        <v>17</v>
      </c>
      <c r="F7" s="34">
        <v>6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8" t="s">
        <v>41</v>
      </c>
      <c r="O7" s="38" t="s">
        <v>102</v>
      </c>
      <c r="P7" s="38">
        <v>3.99</v>
      </c>
      <c r="Q7" s="38">
        <v>99.24</v>
      </c>
      <c r="R7" s="38">
        <v>3884</v>
      </c>
      <c r="S7" s="38">
        <v>8333</v>
      </c>
      <c r="T7" s="38">
        <v>183.21</v>
      </c>
      <c r="U7" s="38">
        <v>45.48</v>
      </c>
      <c r="V7" s="38">
        <v>328</v>
      </c>
      <c r="W7" s="38">
        <v>0.22</v>
      </c>
      <c r="X7" s="38">
        <v>1490.91</v>
      </c>
      <c r="Y7" s="38">
        <v>53.4</v>
      </c>
      <c r="Z7" s="38">
        <v>58.28</v>
      </c>
      <c r="AA7" s="38">
        <v>57.49</v>
      </c>
      <c r="AB7" s="38">
        <v>59.84</v>
      </c>
      <c r="AC7" s="38">
        <v>63.96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2677.45</v>
      </c>
      <c r="BG7" s="38">
        <v>3687.69</v>
      </c>
      <c r="BH7" s="38">
        <v>3343.57</v>
      </c>
      <c r="BI7" s="38">
        <v>0</v>
      </c>
      <c r="BJ7" s="38">
        <v>0</v>
      </c>
      <c r="BK7" s="38">
        <v>1741.94</v>
      </c>
      <c r="BL7" s="38">
        <v>1451.54</v>
      </c>
      <c r="BM7" s="38">
        <v>1700.42</v>
      </c>
      <c r="BN7" s="38">
        <v>1491.92</v>
      </c>
      <c r="BO7" s="38">
        <v>1006.65</v>
      </c>
      <c r="BP7" s="38">
        <v>973.2</v>
      </c>
      <c r="BQ7" s="38">
        <v>50.15</v>
      </c>
      <c r="BR7" s="38">
        <v>69.17</v>
      </c>
      <c r="BS7" s="38">
        <v>75.48</v>
      </c>
      <c r="BT7" s="38">
        <v>95.55</v>
      </c>
      <c r="BU7" s="38">
        <v>90.3</v>
      </c>
      <c r="BV7" s="38">
        <v>33.86</v>
      </c>
      <c r="BW7" s="38">
        <v>33.58</v>
      </c>
      <c r="BX7" s="38">
        <v>34.51</v>
      </c>
      <c r="BY7" s="38">
        <v>46.77</v>
      </c>
      <c r="BZ7" s="38">
        <v>43.43</v>
      </c>
      <c r="CA7" s="38">
        <v>45.14</v>
      </c>
      <c r="CB7" s="38">
        <v>432.47</v>
      </c>
      <c r="CC7" s="38">
        <v>310.81</v>
      </c>
      <c r="CD7" s="38">
        <v>293.63</v>
      </c>
      <c r="CE7" s="38">
        <v>229.81</v>
      </c>
      <c r="CF7" s="38">
        <v>252.75</v>
      </c>
      <c r="CG7" s="38">
        <v>510.15</v>
      </c>
      <c r="CH7" s="38">
        <v>514.39</v>
      </c>
      <c r="CI7" s="38">
        <v>476.11</v>
      </c>
      <c r="CJ7" s="38">
        <v>348.75</v>
      </c>
      <c r="CK7" s="38">
        <v>400.44</v>
      </c>
      <c r="CL7" s="38">
        <v>377.19</v>
      </c>
      <c r="CM7" s="38">
        <v>27.1</v>
      </c>
      <c r="CN7" s="38">
        <v>25.81</v>
      </c>
      <c r="CO7" s="38">
        <v>25.81</v>
      </c>
      <c r="CP7" s="38">
        <v>0</v>
      </c>
      <c r="CQ7" s="38">
        <v>0</v>
      </c>
      <c r="CR7" s="38">
        <v>29.86</v>
      </c>
      <c r="CS7" s="38">
        <v>29.28</v>
      </c>
      <c r="CT7" s="38">
        <v>29.4</v>
      </c>
      <c r="CU7" s="38">
        <v>29.8</v>
      </c>
      <c r="CV7" s="38">
        <v>32.229999999999997</v>
      </c>
      <c r="CW7" s="38">
        <v>33.69</v>
      </c>
      <c r="CX7" s="38">
        <v>53.99</v>
      </c>
      <c r="CY7" s="38">
        <v>53.33</v>
      </c>
      <c r="CZ7" s="38">
        <v>55.14</v>
      </c>
      <c r="DA7" s="38">
        <v>56.05</v>
      </c>
      <c r="DB7" s="38">
        <v>54.57</v>
      </c>
      <c r="DC7" s="38">
        <v>65.95</v>
      </c>
      <c r="DD7" s="38">
        <v>66.819999999999993</v>
      </c>
      <c r="DE7" s="38">
        <v>63.77</v>
      </c>
      <c r="DF7" s="38">
        <v>66.95</v>
      </c>
      <c r="DG7" s="38">
        <v>80.8</v>
      </c>
      <c r="DH7" s="38">
        <v>80.08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0.14000000000000001</v>
      </c>
      <c r="EH7" s="38">
        <v>0.86</v>
      </c>
      <c r="EI7" s="38">
        <v>0</v>
      </c>
      <c r="EJ7" s="38">
        <v>0.31</v>
      </c>
      <c r="EK7" s="38">
        <v>0.1</v>
      </c>
      <c r="EL7" s="38">
        <v>0</v>
      </c>
      <c r="EM7" s="38">
        <v>0</v>
      </c>
      <c r="EN7" s="38">
        <v>0.02</v>
      </c>
      <c r="EO7" s="38">
        <v>0.04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34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2019-12-05T05:25:00Z</dcterms:created>
  <dcterms:modified xsi:type="dcterms:W3CDTF">2020-02-14T00:57:35Z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2020-01-30T02:10:11Z</vt:filetime>
  </property>
</Properties>
</file>