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hori\Desktop\経営比較分析表\下水道\17中能登町\【経営比較分析表】2018_174076_47_174_000\"/>
    </mc:Choice>
  </mc:AlternateContent>
  <workbookProtection workbookAlgorithmName="SHA-512" workbookHashValue="+uWjYdZVqvVtkXY1N//y6VIfUTD81v/VY9ABER8/Z08U6vLxiOOCxskv212C8BEhoJ6alJl6AfMtmfXPXSgcew==" workbookSaltValue="/msAnpJq48EjlltcRGoQCQ==" workbookSpinCount="100000" lockStructure="1"/>
  <bookViews>
    <workbookView xWindow="0" yWindow="0" windowWidth="20490" windowHeight="8835"/>
  </bookViews>
  <sheets>
    <sheet name="法非適用_下水道事業" sheetId="4" r:id="rId1"/>
    <sheet name="データ" sheetId="5" state="hidden" r:id="rId2"/>
  </sheets>
  <definedNames>
    <definedName name="_xlnm.Print_Area" localSheetId="0">法非適用_下水道事業!$A$1:$BZ$83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<sst xmlns="http://schemas.openxmlformats.org/spreadsheetml/2006/main" count="228" uniqueCount="114">
  <si>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</si>
  <si>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</si>
  <si>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</si>
  <si>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</si>
  <si>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</si>
  <si>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</si>
  <si>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</si>
  <si>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</si>
  <si>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</si>
  <si>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</si>
  <si>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</si>
  <si>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</si>
  <si>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</si>
  <si>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</si>
  <si>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</si>
  <si>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</si>
  <si>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</si>
  <si>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</si>
  <si>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</si>
  <si>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</si>
  <si>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</si>
  <si>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</si>
  <si>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</si>
  <si>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</si>
  <si>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</si>
  <si>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</si>
  <si>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</si>
  <si>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</si>
  <si>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</si>
  <si>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</si>
  <si>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</si>
  <si>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</si>
  <si>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</si>
  <si>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</si>
  <si>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</si>
  <si>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</si>
  <si>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</si>
  <si>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</si>
  <si>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</si>
  <si>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</si>
  <si>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</si>
  <si>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</si>
  <si>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</si>
  <si>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</si>
  <si>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</si>
  <si>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</si>
  <si>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</si>
  <si>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</si>
  <si>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</si>
  <si>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</si>
  <si>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</si>
  <si>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</si>
  <si>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</si>
  <si>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</si>
  <si>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</si>
  <si>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</si>
  <si>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</si>
  <si>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</si>
  <si>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</si>
  <si>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</si>
  <si>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</si>
  <si>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</si>
  <si>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</si>
  <si>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</si>
  <si>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</si>
  <si>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</si>
  <si>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</si>
  <si>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</si>
  <si>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</si>
  <si>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</si>
  <si>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</si>
  <si>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</si>
  <si>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</si>
  <si>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</si>
  <si>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</si>
  <si>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</si>
  <si>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</si>
  <si>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</si>
  <si>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</si>
  <si>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</si>
  <si>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</si>
  <si>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</si>
  <si>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</si>
  <si>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</si>
  <si>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</si>
  <si>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</si>
  <si>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</si>
  <si>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</si>
  <si>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</si>
  <si>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</si>
  <si>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</si>
  <si>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</si>
  <si>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</si>
  <si>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</si>
  <si>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</si>
  <si>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</si>
  <si>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</si>
  <si>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</si>
  <si>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</si>
  <si>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</si>
  <si>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</si>
  <si>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</si>
  <si>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</si>
  <si>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</si>
  <si>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</si>
  <si>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</si>
  <si>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</si>
  <si>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</si>
  <si>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</si>
  <si>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</si>
  <si>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</si>
  <si>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当町の下水道は事業開始からまだ30年を経過しておらず、管渠の老朽化による更新は発生していない。</t>
    <phoneticPr fontId="4"/>
  </si>
  <si>
    <t>①収益的収支比率
　平成31年度から下水道事業会計が法適用となったため、平成30年度の維持管理費等の支払いのうち、打ち切り決算により費用の一部を減額して計上しているが、今年度は施設修繕を施工したため営業費用は増となった。しかし支払利息の減が大きく、総費用は減少となった。また、企業債償還元金の増が大きく、総費用と企業債償還金の合算額は増となった。当処理区域内に企業が進出してきたことから料金収入が増となったこと、また分流式下水道等に要する経費の増が大きかったことから総収益の増が大きく、経常収支比率が前年度と比較して微増となった。
④企業債残高対事業規模比率
　下水道整備事業は合併前に旧町ごとで面整備や処理場建設を完了させている。このため、整備事業の財源とした地方債残高も類似団体に比べ大きくなっていたと考えられる。しかし、施設の統廃合が進み、平成27年度からは当事業が他事業へ編入されたことによって使用料収入は減となり、併せて分流式下水道等に要する経費により企業債償還金の多くを一般会計負担としていることから、企業債残高対事業規模比率が類似団体に比べて前年度同様大幅に小さくなった。
⑤経費回収率
　平成31年度から下水道事業会計が法適用となったため、平成30年度の維持管理費等の支払いのうち、打ち切り決算により費用の一部を減額して計上しているが、今年度は施設修繕を施工したため前年度に比べ営業費用は増となり、維持管理費分の汚水処理費が大きくなったことから、経費回収率の微減となった。
⑦施設利用率
　主に中山間地域に位置した処理区であり、人口減少や高齢化が進みやすい事業となっている。これにより処理場建設時に見込んだ処理能力に比べて処理水量が過少となり、類似団体に比べて低い利用率になっている。しかし、平成30年度より当処理区域内に企業が進出してきたことから処理水量が増加し、施設利用率の微増となった。</t>
    <rPh sb="84" eb="87">
      <t>コンネンド</t>
    </rPh>
    <rPh sb="88" eb="90">
      <t>シセツ</t>
    </rPh>
    <rPh sb="90" eb="92">
      <t>シュウゼン</t>
    </rPh>
    <rPh sb="93" eb="95">
      <t>セコウ</t>
    </rPh>
    <rPh sb="99" eb="101">
      <t>エイギョウ</t>
    </rPh>
    <rPh sb="101" eb="103">
      <t>ヒヨウ</t>
    </rPh>
    <rPh sb="104" eb="105">
      <t>ゾウ</t>
    </rPh>
    <rPh sb="120" eb="121">
      <t>オオ</t>
    </rPh>
    <rPh sb="167" eb="168">
      <t>ゾウ</t>
    </rPh>
    <rPh sb="173" eb="174">
      <t>トウ</t>
    </rPh>
    <rPh sb="174" eb="176">
      <t>ショリ</t>
    </rPh>
    <rPh sb="176" eb="179">
      <t>クイキナイ</t>
    </rPh>
    <rPh sb="180" eb="182">
      <t>キギョウ</t>
    </rPh>
    <rPh sb="183" eb="185">
      <t>シンシュツ</t>
    </rPh>
    <rPh sb="193" eb="195">
      <t>リョウキン</t>
    </rPh>
    <rPh sb="195" eb="197">
      <t>シュウニュウ</t>
    </rPh>
    <rPh sb="198" eb="199">
      <t>ゾウ</t>
    </rPh>
    <rPh sb="208" eb="210">
      <t>ブンリュウ</t>
    </rPh>
    <rPh sb="210" eb="211">
      <t>シキ</t>
    </rPh>
    <rPh sb="211" eb="214">
      <t>ゲスイドウ</t>
    </rPh>
    <rPh sb="214" eb="215">
      <t>トウ</t>
    </rPh>
    <rPh sb="216" eb="217">
      <t>ヨウ</t>
    </rPh>
    <rPh sb="219" eb="221">
      <t>ケイヒ</t>
    </rPh>
    <rPh sb="222" eb="223">
      <t>ゾウ</t>
    </rPh>
    <rPh sb="224" eb="225">
      <t>オオ</t>
    </rPh>
    <rPh sb="233" eb="236">
      <t>ソウシュウエキ</t>
    </rPh>
    <rPh sb="237" eb="238">
      <t>ゾウ</t>
    </rPh>
    <rPh sb="239" eb="240">
      <t>オオ</t>
    </rPh>
    <rPh sb="243" eb="245">
      <t>ケイジョウ</t>
    </rPh>
    <rPh sb="245" eb="247">
      <t>シュウシ</t>
    </rPh>
    <rPh sb="247" eb="249">
      <t>ヒリツ</t>
    </rPh>
    <rPh sb="250" eb="253">
      <t>ゼンネンド</t>
    </rPh>
    <rPh sb="254" eb="256">
      <t>ヒカク</t>
    </rPh>
    <rPh sb="258" eb="259">
      <t>ビ</t>
    </rPh>
    <rPh sb="259" eb="260">
      <t>ゾウ</t>
    </rPh>
    <rPh sb="267" eb="269">
      <t>キギョウ</t>
    </rPh>
    <rPh sb="269" eb="270">
      <t>サイ</t>
    </rPh>
    <rPh sb="270" eb="272">
      <t>ザンダカ</t>
    </rPh>
    <rPh sb="272" eb="273">
      <t>タイ</t>
    </rPh>
    <rPh sb="273" eb="275">
      <t>ジギョウ</t>
    </rPh>
    <rPh sb="275" eb="277">
      <t>キボ</t>
    </rPh>
    <rPh sb="277" eb="279">
      <t>ヒリツ</t>
    </rPh>
    <rPh sb="281" eb="284">
      <t>ゲスイドウ</t>
    </rPh>
    <rPh sb="284" eb="286">
      <t>セイビ</t>
    </rPh>
    <rPh sb="286" eb="288">
      <t>ジギョウ</t>
    </rPh>
    <rPh sb="289" eb="291">
      <t>ガッペイ</t>
    </rPh>
    <rPh sb="291" eb="292">
      <t>マエ</t>
    </rPh>
    <rPh sb="293" eb="294">
      <t>キュウ</t>
    </rPh>
    <rPh sb="294" eb="295">
      <t>マチ</t>
    </rPh>
    <rPh sb="298" eb="299">
      <t>メン</t>
    </rPh>
    <rPh sb="299" eb="301">
      <t>セイビ</t>
    </rPh>
    <rPh sb="302" eb="305">
      <t>ショリジョウ</t>
    </rPh>
    <rPh sb="305" eb="307">
      <t>ケンセツ</t>
    </rPh>
    <rPh sb="308" eb="310">
      <t>カンリョウ</t>
    </rPh>
    <rPh sb="321" eb="323">
      <t>セイビ</t>
    </rPh>
    <rPh sb="323" eb="325">
      <t>ジギョウ</t>
    </rPh>
    <rPh sb="326" eb="328">
      <t>ザイゲン</t>
    </rPh>
    <rPh sb="331" eb="334">
      <t>チホウサイ</t>
    </rPh>
    <rPh sb="334" eb="336">
      <t>ザンダカ</t>
    </rPh>
    <rPh sb="337" eb="339">
      <t>ルイジ</t>
    </rPh>
    <rPh sb="339" eb="341">
      <t>ダンタイ</t>
    </rPh>
    <rPh sb="342" eb="343">
      <t>クラ</t>
    </rPh>
    <rPh sb="344" eb="345">
      <t>オオ</t>
    </rPh>
    <rPh sb="353" eb="354">
      <t>カンガ</t>
    </rPh>
    <rPh sb="363" eb="365">
      <t>シセツ</t>
    </rPh>
    <rPh sb="370" eb="371">
      <t>スス</t>
    </rPh>
    <rPh sb="373" eb="375">
      <t>ヘイセイ</t>
    </rPh>
    <rPh sb="377" eb="379">
      <t>ネンド</t>
    </rPh>
    <rPh sb="382" eb="383">
      <t>トウ</t>
    </rPh>
    <rPh sb="383" eb="385">
      <t>ジギョウ</t>
    </rPh>
    <rPh sb="386" eb="387">
      <t>タ</t>
    </rPh>
    <rPh sb="387" eb="389">
      <t>ジギョウ</t>
    </rPh>
    <rPh sb="390" eb="392">
      <t>ヘンニュウ</t>
    </rPh>
    <rPh sb="401" eb="404">
      <t>シヨウリョウ</t>
    </rPh>
    <rPh sb="404" eb="406">
      <t>シュウニュウ</t>
    </rPh>
    <rPh sb="407" eb="408">
      <t>ゲン</t>
    </rPh>
    <rPh sb="412" eb="413">
      <t>アワ</t>
    </rPh>
    <rPh sb="415" eb="417">
      <t>ブンリュウ</t>
    </rPh>
    <rPh sb="417" eb="418">
      <t>シキ</t>
    </rPh>
    <rPh sb="418" eb="421">
      <t>ゲスイドウ</t>
    </rPh>
    <rPh sb="421" eb="422">
      <t>トウ</t>
    </rPh>
    <rPh sb="423" eb="424">
      <t>ヨウ</t>
    </rPh>
    <rPh sb="426" eb="428">
      <t>ケイヒ</t>
    </rPh>
    <rPh sb="431" eb="433">
      <t>キギョウ</t>
    </rPh>
    <rPh sb="433" eb="434">
      <t>サイ</t>
    </rPh>
    <rPh sb="434" eb="436">
      <t>ショウカン</t>
    </rPh>
    <rPh sb="436" eb="437">
      <t>キン</t>
    </rPh>
    <rPh sb="438" eb="439">
      <t>オオ</t>
    </rPh>
    <rPh sb="441" eb="443">
      <t>イッパン</t>
    </rPh>
    <rPh sb="443" eb="445">
      <t>カイケイ</t>
    </rPh>
    <rPh sb="445" eb="447">
      <t>フタン</t>
    </rPh>
    <rPh sb="457" eb="459">
      <t>キギョウ</t>
    </rPh>
    <rPh sb="459" eb="460">
      <t>サイ</t>
    </rPh>
    <rPh sb="460" eb="462">
      <t>ザンダカ</t>
    </rPh>
    <rPh sb="462" eb="463">
      <t>タイ</t>
    </rPh>
    <rPh sb="463" eb="465">
      <t>ジギョウ</t>
    </rPh>
    <rPh sb="465" eb="467">
      <t>キボ</t>
    </rPh>
    <rPh sb="467" eb="469">
      <t>ヒリツ</t>
    </rPh>
    <rPh sb="470" eb="472">
      <t>ルイジ</t>
    </rPh>
    <rPh sb="472" eb="474">
      <t>ダンタイ</t>
    </rPh>
    <rPh sb="475" eb="476">
      <t>クラ</t>
    </rPh>
    <rPh sb="478" eb="481">
      <t>ゼンネンド</t>
    </rPh>
    <rPh sb="481" eb="483">
      <t>ドウヨウ</t>
    </rPh>
    <rPh sb="483" eb="485">
      <t>オオハバ</t>
    </rPh>
    <rPh sb="486" eb="487">
      <t>チイ</t>
    </rPh>
    <rPh sb="495" eb="497">
      <t>ケイヒ</t>
    </rPh>
    <rPh sb="497" eb="499">
      <t>カイシュウ</t>
    </rPh>
    <rPh sb="499" eb="500">
      <t>リツ</t>
    </rPh>
    <rPh sb="549" eb="550">
      <t>ウ</t>
    </rPh>
    <rPh sb="551" eb="552">
      <t>キ</t>
    </rPh>
    <rPh sb="553" eb="555">
      <t>ケッサン</t>
    </rPh>
    <rPh sb="561" eb="563">
      <t>イチブ</t>
    </rPh>
    <rPh sb="565" eb="566">
      <t>ガク</t>
    </rPh>
    <rPh sb="568" eb="570">
      <t>ケイジョウ</t>
    </rPh>
    <rPh sb="591" eb="594">
      <t>ゼンネンド</t>
    </rPh>
    <rPh sb="595" eb="596">
      <t>クラ</t>
    </rPh>
    <rPh sb="607" eb="609">
      <t>イジ</t>
    </rPh>
    <rPh sb="609" eb="611">
      <t>カンリ</t>
    </rPh>
    <rPh sb="611" eb="612">
      <t>ヒ</t>
    </rPh>
    <rPh sb="612" eb="613">
      <t>ブン</t>
    </rPh>
    <rPh sb="614" eb="616">
      <t>オスイ</t>
    </rPh>
    <rPh sb="616" eb="618">
      <t>ショリ</t>
    </rPh>
    <rPh sb="618" eb="619">
      <t>ヒ</t>
    </rPh>
    <rPh sb="620" eb="621">
      <t>オオ</t>
    </rPh>
    <rPh sb="646" eb="648">
      <t>シセツ</t>
    </rPh>
    <rPh sb="648" eb="650">
      <t>リヨウ</t>
    </rPh>
    <rPh sb="650" eb="651">
      <t>リツ</t>
    </rPh>
    <rPh sb="653" eb="654">
      <t>オモ</t>
    </rPh>
    <rPh sb="655" eb="656">
      <t>チュウ</t>
    </rPh>
    <rPh sb="656" eb="658">
      <t>サンカン</t>
    </rPh>
    <rPh sb="658" eb="660">
      <t>チイキ</t>
    </rPh>
    <rPh sb="661" eb="663">
      <t>イチ</t>
    </rPh>
    <rPh sb="665" eb="667">
      <t>ショリ</t>
    </rPh>
    <rPh sb="667" eb="668">
      <t>ク</t>
    </rPh>
    <rPh sb="672" eb="674">
      <t>ジンコウ</t>
    </rPh>
    <rPh sb="674" eb="676">
      <t>ゲンショウ</t>
    </rPh>
    <rPh sb="677" eb="680">
      <t>コウレイカ</t>
    </rPh>
    <rPh sb="681" eb="682">
      <t>スス</t>
    </rPh>
    <rPh sb="686" eb="688">
      <t>ジギョウ</t>
    </rPh>
    <rPh sb="700" eb="703">
      <t>ショリジョウ</t>
    </rPh>
    <rPh sb="703" eb="705">
      <t>ケンセツ</t>
    </rPh>
    <rPh sb="705" eb="706">
      <t>ジ</t>
    </rPh>
    <rPh sb="707" eb="709">
      <t>ミコ</t>
    </rPh>
    <rPh sb="711" eb="713">
      <t>ショリ</t>
    </rPh>
    <rPh sb="713" eb="715">
      <t>ノウリョク</t>
    </rPh>
    <rPh sb="716" eb="717">
      <t>クラ</t>
    </rPh>
    <rPh sb="719" eb="721">
      <t>ショリ</t>
    </rPh>
    <rPh sb="721" eb="723">
      <t>スイリョウ</t>
    </rPh>
    <rPh sb="724" eb="726">
      <t>カショウ</t>
    </rPh>
    <rPh sb="730" eb="732">
      <t>ルイジ</t>
    </rPh>
    <rPh sb="732" eb="734">
      <t>ダンタイ</t>
    </rPh>
    <rPh sb="735" eb="736">
      <t>クラ</t>
    </rPh>
    <rPh sb="738" eb="739">
      <t>ヒク</t>
    </rPh>
    <rPh sb="740" eb="742">
      <t>リヨウ</t>
    </rPh>
    <rPh sb="742" eb="743">
      <t>リツ</t>
    </rPh>
    <rPh sb="754" eb="756">
      <t>ヘイセイ</t>
    </rPh>
    <rPh sb="758" eb="760">
      <t>ネンド</t>
    </rPh>
    <rPh sb="762" eb="763">
      <t>トウ</t>
    </rPh>
    <rPh sb="763" eb="765">
      <t>ショリ</t>
    </rPh>
    <rPh sb="765" eb="768">
      <t>クイキナイ</t>
    </rPh>
    <rPh sb="769" eb="771">
      <t>キギョウ</t>
    </rPh>
    <rPh sb="772" eb="774">
      <t>シンシュツ</t>
    </rPh>
    <rPh sb="782" eb="784">
      <t>ショリ</t>
    </rPh>
    <rPh sb="784" eb="786">
      <t>スイリョウ</t>
    </rPh>
    <rPh sb="787" eb="789">
      <t>ゾウカ</t>
    </rPh>
    <rPh sb="791" eb="793">
      <t>シセツ</t>
    </rPh>
    <rPh sb="793" eb="795">
      <t>リヨウ</t>
    </rPh>
    <rPh sb="795" eb="796">
      <t>リツ</t>
    </rPh>
    <rPh sb="797" eb="798">
      <t>ビ</t>
    </rPh>
    <rPh sb="798" eb="799">
      <t>ゾウ</t>
    </rPh>
    <phoneticPr fontId="4"/>
  </si>
  <si>
    <t>　整備事業開始時の借入企業債残高が大きく、企業債償還が経営を大きく圧迫している状況となっている。処理場の統廃合事業は町財政計画に基づき、令和元年度で一旦完了となった。今後は施設の維持管理について包括的民間管理委託を行い、維持管理費の節減を目指していく。重要な処理場についての計画的な修繕を施工し、突発的修繕の発生を防ぎながら経営の安定を目指していきたい。
　現状は料金収入のみで費用を賄えておらず、経費の節減と同時に使用料改定を目指し、使用料収入の増収を行いながら、経営の安定化を目指していきたい。
　下水道事業開始からまだ年数が経過していないことから老朽管対策の実施は行っていないが、今後は更新時期に向けての計画的な管渠更新計画が必要と考えられる。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</si>
</sst>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4E-43AC-80D9-E9410C2BFFA9}"/>
            </c:ext>
          </c:extLst>
        </c:ser>
        <c:dLbls>
          <c:showLegendKey val="0"/>
          <c:showVal val="0"/>
          <c:showCatName val="0"/>
          <c:showSerName val="0"/>
          <c:showPercent val="0"/>
          <c:showBubbleSize val="0"/>
        </c:dLbls>
        <c:gapWidth val="150"/>
        <c:axId val="156187216"/>
        <c:axId val="15618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834E-43AC-80D9-E9410C2BFFA9}"/>
            </c:ext>
          </c:extLst>
        </c:ser>
        <c:dLbls>
          <c:showLegendKey val="0"/>
          <c:showVal val="0"/>
          <c:showCatName val="0"/>
          <c:showSerName val="0"/>
          <c:showPercent val="0"/>
          <c:showBubbleSize val="0"/>
        </c:dLbls>
        <c:marker val="1"/>
        <c:smooth val="0"/>
        <c:axId val="156187216"/>
        <c:axId val="156188784"/>
      </c:lineChart>
      <c:dateAx>
        <c:axId val="156187216"/>
        <c:scaling>
          <c:orientation val="minMax"/>
        </c:scaling>
        <c:delete val="1"/>
        <c:axPos val="b"/>
        <c:numFmt formatCode="ge" sourceLinked="1"/>
        <c:majorTickMark val="none"/>
        <c:minorTickMark val="none"/>
        <c:tickLblPos val="none"/>
        <c:crossAx val="156188784"/>
        <c:crosses val="autoZero"/>
        <c:auto val="1"/>
        <c:lblOffset val="100"/>
        <c:baseTimeUnit val="years"/>
      </c:dateAx>
      <c:valAx>
        <c:axId val="15618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8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48.72</c:v>
                </c:pt>
                <c:pt idx="1">
                  <c:v>45.57</c:v>
                </c:pt>
                <c:pt idx="2">
                  <c:v>44.58</c:v>
                </c:pt>
                <c:pt idx="3">
                  <c:v>44.46</c:v>
                </c:pt>
                <c:pt idx="4">
                  <c:v>45.2</c:v>
                </c:pt>
              </c:numCache>
            </c:numRef>
          </c:val>
          <c:extLst xmlns:c16r2="http://schemas.microsoft.com/office/drawing/2015/06/chart">
            <c:ext xmlns:c16="http://schemas.microsoft.com/office/drawing/2014/chart" uri="{C3380CC4-5D6E-409C-BE32-E72D297353CC}">
              <c16:uniqueId val="{00000000-50A2-4ECC-8B0A-9E3AD0E2A18B}"/>
            </c:ext>
          </c:extLst>
        </c:ser>
        <c:dLbls>
          <c:showLegendKey val="0"/>
          <c:showVal val="0"/>
          <c:showCatName val="0"/>
          <c:showSerName val="0"/>
          <c:showPercent val="0"/>
          <c:showBubbleSize val="0"/>
        </c:dLbls>
        <c:gapWidth val="150"/>
        <c:axId val="363532968"/>
        <c:axId val="36352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50A2-4ECC-8B0A-9E3AD0E2A18B}"/>
            </c:ext>
          </c:extLst>
        </c:ser>
        <c:dLbls>
          <c:showLegendKey val="0"/>
          <c:showVal val="0"/>
          <c:showCatName val="0"/>
          <c:showSerName val="0"/>
          <c:showPercent val="0"/>
          <c:showBubbleSize val="0"/>
        </c:dLbls>
        <c:marker val="1"/>
        <c:smooth val="0"/>
        <c:axId val="363532968"/>
        <c:axId val="363525520"/>
      </c:lineChart>
      <c:dateAx>
        <c:axId val="363532968"/>
        <c:scaling>
          <c:orientation val="minMax"/>
        </c:scaling>
        <c:delete val="1"/>
        <c:axPos val="b"/>
        <c:numFmt formatCode="ge" sourceLinked="1"/>
        <c:majorTickMark val="none"/>
        <c:minorTickMark val="none"/>
        <c:tickLblPos val="none"/>
        <c:crossAx val="363525520"/>
        <c:crosses val="autoZero"/>
        <c:auto val="1"/>
        <c:lblOffset val="100"/>
        <c:baseTimeUnit val="years"/>
      </c:dateAx>
      <c:valAx>
        <c:axId val="36352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3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88.5</c:v>
                </c:pt>
                <c:pt idx="1">
                  <c:v>88.71</c:v>
                </c:pt>
                <c:pt idx="2">
                  <c:v>89.12</c:v>
                </c:pt>
                <c:pt idx="3">
                  <c:v>89.81</c:v>
                </c:pt>
                <c:pt idx="4">
                  <c:v>90.46</c:v>
                </c:pt>
              </c:numCache>
            </c:numRef>
          </c:val>
          <c:extLst xmlns:c16r2="http://schemas.microsoft.com/office/drawing/2015/06/chart">
            <c:ext xmlns:c16="http://schemas.microsoft.com/office/drawing/2014/chart" uri="{C3380CC4-5D6E-409C-BE32-E72D297353CC}">
              <c16:uniqueId val="{00000000-77BC-4FFC-8E32-E7740ACC6E61}"/>
            </c:ext>
          </c:extLst>
        </c:ser>
        <c:dLbls>
          <c:showLegendKey val="0"/>
          <c:showVal val="0"/>
          <c:showCatName val="0"/>
          <c:showSerName val="0"/>
          <c:showPercent val="0"/>
          <c:showBubbleSize val="0"/>
        </c:dLbls>
        <c:gapWidth val="150"/>
        <c:axId val="362783016"/>
        <c:axId val="36277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77BC-4FFC-8E32-E7740ACC6E61}"/>
            </c:ext>
          </c:extLst>
        </c:ser>
        <c:dLbls>
          <c:showLegendKey val="0"/>
          <c:showVal val="0"/>
          <c:showCatName val="0"/>
          <c:showSerName val="0"/>
          <c:showPercent val="0"/>
          <c:showBubbleSize val="0"/>
        </c:dLbls>
        <c:marker val="1"/>
        <c:smooth val="0"/>
        <c:axId val="362783016"/>
        <c:axId val="362779880"/>
      </c:lineChart>
      <c:dateAx>
        <c:axId val="362783016"/>
        <c:scaling>
          <c:orientation val="minMax"/>
        </c:scaling>
        <c:delete val="1"/>
        <c:axPos val="b"/>
        <c:numFmt formatCode="ge" sourceLinked="1"/>
        <c:majorTickMark val="none"/>
        <c:minorTickMark val="none"/>
        <c:tickLblPos val="none"/>
        <c:crossAx val="362779880"/>
        <c:crosses val="autoZero"/>
        <c:auto val="1"/>
        <c:lblOffset val="100"/>
        <c:baseTimeUnit val="years"/>
      </c:dateAx>
      <c:valAx>
        <c:axId val="36277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8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39.840000000000003</c:v>
                </c:pt>
                <c:pt idx="1">
                  <c:v>35.49</c:v>
                </c:pt>
                <c:pt idx="2">
                  <c:v>68.569999999999993</c:v>
                </c:pt>
                <c:pt idx="3">
                  <c:v>67.97</c:v>
                </c:pt>
                <c:pt idx="4">
                  <c:v>70.25</c:v>
                </c:pt>
              </c:numCache>
            </c:numRef>
          </c:val>
          <c:extLst xmlns:c16r2="http://schemas.microsoft.com/office/drawing/2015/06/chart">
            <c:ext xmlns:c16="http://schemas.microsoft.com/office/drawing/2014/chart" uri="{C3380CC4-5D6E-409C-BE32-E72D297353CC}">
              <c16:uniqueId val="{00000000-C25C-4990-AB70-952CF4205435}"/>
            </c:ext>
          </c:extLst>
        </c:ser>
        <c:dLbls>
          <c:showLegendKey val="0"/>
          <c:showVal val="0"/>
          <c:showCatName val="0"/>
          <c:showSerName val="0"/>
          <c:showPercent val="0"/>
          <c:showBubbleSize val="0"/>
        </c:dLbls>
        <c:gapWidth val="150"/>
        <c:axId val="362780664"/>
        <c:axId val="36278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5C-4990-AB70-952CF4205435}"/>
            </c:ext>
          </c:extLst>
        </c:ser>
        <c:dLbls>
          <c:showLegendKey val="0"/>
          <c:showVal val="0"/>
          <c:showCatName val="0"/>
          <c:showSerName val="0"/>
          <c:showPercent val="0"/>
          <c:showBubbleSize val="0"/>
        </c:dLbls>
        <c:marker val="1"/>
        <c:smooth val="0"/>
        <c:axId val="362780664"/>
        <c:axId val="362781056"/>
      </c:lineChart>
      <c:dateAx>
        <c:axId val="362780664"/>
        <c:scaling>
          <c:orientation val="minMax"/>
        </c:scaling>
        <c:delete val="1"/>
        <c:axPos val="b"/>
        <c:numFmt formatCode="ge" sourceLinked="1"/>
        <c:majorTickMark val="none"/>
        <c:minorTickMark val="none"/>
        <c:tickLblPos val="none"/>
        <c:crossAx val="362781056"/>
        <c:crosses val="autoZero"/>
        <c:auto val="1"/>
        <c:lblOffset val="100"/>
        <c:baseTimeUnit val="years"/>
      </c:dateAx>
      <c:valAx>
        <c:axId val="3627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8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31-43E2-9B30-C3EC2BC6DD55}"/>
            </c:ext>
          </c:extLst>
        </c:ser>
        <c:dLbls>
          <c:showLegendKey val="0"/>
          <c:showVal val="0"/>
          <c:showCatName val="0"/>
          <c:showSerName val="0"/>
          <c:showPercent val="0"/>
          <c:showBubbleSize val="0"/>
        </c:dLbls>
        <c:gapWidth val="150"/>
        <c:axId val="362784192"/>
        <c:axId val="3627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31-43E2-9B30-C3EC2BC6DD55}"/>
            </c:ext>
          </c:extLst>
        </c:ser>
        <c:dLbls>
          <c:showLegendKey val="0"/>
          <c:showVal val="0"/>
          <c:showCatName val="0"/>
          <c:showSerName val="0"/>
          <c:showPercent val="0"/>
          <c:showBubbleSize val="0"/>
        </c:dLbls>
        <c:marker val="1"/>
        <c:smooth val="0"/>
        <c:axId val="362784192"/>
        <c:axId val="362779488"/>
      </c:lineChart>
      <c:dateAx>
        <c:axId val="362784192"/>
        <c:scaling>
          <c:orientation val="minMax"/>
        </c:scaling>
        <c:delete val="1"/>
        <c:axPos val="b"/>
        <c:numFmt formatCode="ge" sourceLinked="1"/>
        <c:majorTickMark val="none"/>
        <c:minorTickMark val="none"/>
        <c:tickLblPos val="none"/>
        <c:crossAx val="362779488"/>
        <c:crosses val="autoZero"/>
        <c:auto val="1"/>
        <c:lblOffset val="100"/>
        <c:baseTimeUnit val="years"/>
      </c:dateAx>
      <c:valAx>
        <c:axId val="3627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21-416D-AF3F-0F5E90EA13C9}"/>
            </c:ext>
          </c:extLst>
        </c:ser>
        <c:dLbls>
          <c:showLegendKey val="0"/>
          <c:showVal val="0"/>
          <c:showCatName val="0"/>
          <c:showSerName val="0"/>
          <c:showPercent val="0"/>
          <c:showBubbleSize val="0"/>
        </c:dLbls>
        <c:gapWidth val="150"/>
        <c:axId val="362784584"/>
        <c:axId val="36277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21-416D-AF3F-0F5E90EA13C9}"/>
            </c:ext>
          </c:extLst>
        </c:ser>
        <c:dLbls>
          <c:showLegendKey val="0"/>
          <c:showVal val="0"/>
          <c:showCatName val="0"/>
          <c:showSerName val="0"/>
          <c:showPercent val="0"/>
          <c:showBubbleSize val="0"/>
        </c:dLbls>
        <c:marker val="1"/>
        <c:smooth val="0"/>
        <c:axId val="362784584"/>
        <c:axId val="362777528"/>
      </c:lineChart>
      <c:dateAx>
        <c:axId val="362784584"/>
        <c:scaling>
          <c:orientation val="minMax"/>
        </c:scaling>
        <c:delete val="1"/>
        <c:axPos val="b"/>
        <c:numFmt formatCode="ge" sourceLinked="1"/>
        <c:majorTickMark val="none"/>
        <c:minorTickMark val="none"/>
        <c:tickLblPos val="none"/>
        <c:crossAx val="362777528"/>
        <c:crosses val="autoZero"/>
        <c:auto val="1"/>
        <c:lblOffset val="100"/>
        <c:baseTimeUnit val="years"/>
      </c:dateAx>
      <c:valAx>
        <c:axId val="36277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8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9F-4334-9DEC-C397275F5416}"/>
            </c:ext>
          </c:extLst>
        </c:ser>
        <c:dLbls>
          <c:showLegendKey val="0"/>
          <c:showVal val="0"/>
          <c:showCatName val="0"/>
          <c:showSerName val="0"/>
          <c:showPercent val="0"/>
          <c:showBubbleSize val="0"/>
        </c:dLbls>
        <c:gapWidth val="150"/>
        <c:axId val="362783408"/>
        <c:axId val="36278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9F-4334-9DEC-C397275F5416}"/>
            </c:ext>
          </c:extLst>
        </c:ser>
        <c:dLbls>
          <c:showLegendKey val="0"/>
          <c:showVal val="0"/>
          <c:showCatName val="0"/>
          <c:showSerName val="0"/>
          <c:showPercent val="0"/>
          <c:showBubbleSize val="0"/>
        </c:dLbls>
        <c:marker val="1"/>
        <c:smooth val="0"/>
        <c:axId val="362783408"/>
        <c:axId val="362783800"/>
      </c:lineChart>
      <c:dateAx>
        <c:axId val="362783408"/>
        <c:scaling>
          <c:orientation val="minMax"/>
        </c:scaling>
        <c:delete val="1"/>
        <c:axPos val="b"/>
        <c:numFmt formatCode="ge" sourceLinked="1"/>
        <c:majorTickMark val="none"/>
        <c:minorTickMark val="none"/>
        <c:tickLblPos val="none"/>
        <c:crossAx val="362783800"/>
        <c:crosses val="autoZero"/>
        <c:auto val="1"/>
        <c:lblOffset val="100"/>
        <c:baseTimeUnit val="years"/>
      </c:dateAx>
      <c:valAx>
        <c:axId val="36278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8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17-4A11-8E90-98C262F195DE}"/>
            </c:ext>
          </c:extLst>
        </c:ser>
        <c:dLbls>
          <c:showLegendKey val="0"/>
          <c:showVal val="0"/>
          <c:showCatName val="0"/>
          <c:showSerName val="0"/>
          <c:showPercent val="0"/>
          <c:showBubbleSize val="0"/>
        </c:dLbls>
        <c:gapWidth val="150"/>
        <c:axId val="363531400"/>
        <c:axId val="36353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17-4A11-8E90-98C262F195DE}"/>
            </c:ext>
          </c:extLst>
        </c:ser>
        <c:dLbls>
          <c:showLegendKey val="0"/>
          <c:showVal val="0"/>
          <c:showCatName val="0"/>
          <c:showSerName val="0"/>
          <c:showPercent val="0"/>
          <c:showBubbleSize val="0"/>
        </c:dLbls>
        <c:marker val="1"/>
        <c:smooth val="0"/>
        <c:axId val="363531400"/>
        <c:axId val="363530616"/>
      </c:lineChart>
      <c:dateAx>
        <c:axId val="363531400"/>
        <c:scaling>
          <c:orientation val="minMax"/>
        </c:scaling>
        <c:delete val="1"/>
        <c:axPos val="b"/>
        <c:numFmt formatCode="ge" sourceLinked="1"/>
        <c:majorTickMark val="none"/>
        <c:minorTickMark val="none"/>
        <c:tickLblPos val="none"/>
        <c:crossAx val="363530616"/>
        <c:crosses val="autoZero"/>
        <c:auto val="1"/>
        <c:lblOffset val="100"/>
        <c:baseTimeUnit val="years"/>
      </c:dateAx>
      <c:valAx>
        <c:axId val="36353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3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2739.16</c:v>
                </c:pt>
                <c:pt idx="1">
                  <c:v>4713.46</c:v>
                </c:pt>
                <c:pt idx="2">
                  <c:v>42.56</c:v>
                </c:pt>
                <c:pt idx="3">
                  <c:v>47.07</c:v>
                </c:pt>
                <c:pt idx="4">
                  <c:v>23.5</c:v>
                </c:pt>
              </c:numCache>
            </c:numRef>
          </c:val>
          <c:extLst xmlns:c16r2="http://schemas.microsoft.com/office/drawing/2015/06/chart">
            <c:ext xmlns:c16="http://schemas.microsoft.com/office/drawing/2014/chart" uri="{C3380CC4-5D6E-409C-BE32-E72D297353CC}">
              <c16:uniqueId val="{00000000-AC99-4F3E-9147-DF6F94BE8441}"/>
            </c:ext>
          </c:extLst>
        </c:ser>
        <c:dLbls>
          <c:showLegendKey val="0"/>
          <c:showVal val="0"/>
          <c:showCatName val="0"/>
          <c:showSerName val="0"/>
          <c:showPercent val="0"/>
          <c:showBubbleSize val="0"/>
        </c:dLbls>
        <c:gapWidth val="150"/>
        <c:axId val="363525912"/>
        <c:axId val="36352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AC99-4F3E-9147-DF6F94BE8441}"/>
            </c:ext>
          </c:extLst>
        </c:ser>
        <c:dLbls>
          <c:showLegendKey val="0"/>
          <c:showVal val="0"/>
          <c:showCatName val="0"/>
          <c:showSerName val="0"/>
          <c:showPercent val="0"/>
          <c:showBubbleSize val="0"/>
        </c:dLbls>
        <c:marker val="1"/>
        <c:smooth val="0"/>
        <c:axId val="363525912"/>
        <c:axId val="363527088"/>
      </c:lineChart>
      <c:dateAx>
        <c:axId val="363525912"/>
        <c:scaling>
          <c:orientation val="minMax"/>
        </c:scaling>
        <c:delete val="1"/>
        <c:axPos val="b"/>
        <c:numFmt formatCode="ge" sourceLinked="1"/>
        <c:majorTickMark val="none"/>
        <c:minorTickMark val="none"/>
        <c:tickLblPos val="none"/>
        <c:crossAx val="363527088"/>
        <c:crosses val="autoZero"/>
        <c:auto val="1"/>
        <c:lblOffset val="100"/>
        <c:baseTimeUnit val="years"/>
      </c:dateAx>
      <c:valAx>
        <c:axId val="36352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2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32.380000000000003</c:v>
                </c:pt>
                <c:pt idx="1">
                  <c:v>18.010000000000002</c:v>
                </c:pt>
                <c:pt idx="2">
                  <c:v>59.73</c:v>
                </c:pt>
                <c:pt idx="3">
                  <c:v>83.47</c:v>
                </c:pt>
                <c:pt idx="4">
                  <c:v>81.77</c:v>
                </c:pt>
              </c:numCache>
            </c:numRef>
          </c:val>
          <c:extLst xmlns:c16r2="http://schemas.microsoft.com/office/drawing/2015/06/chart">
            <c:ext xmlns:c16="http://schemas.microsoft.com/office/drawing/2014/chart" uri="{C3380CC4-5D6E-409C-BE32-E72D297353CC}">
              <c16:uniqueId val="{00000000-11F0-4E6B-83DF-248DB9500AEB}"/>
            </c:ext>
          </c:extLst>
        </c:ser>
        <c:dLbls>
          <c:showLegendKey val="0"/>
          <c:showVal val="0"/>
          <c:showCatName val="0"/>
          <c:showSerName val="0"/>
          <c:showPercent val="0"/>
          <c:showBubbleSize val="0"/>
        </c:dLbls>
        <c:gapWidth val="150"/>
        <c:axId val="363527872"/>
        <c:axId val="36352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11F0-4E6B-83DF-248DB9500AEB}"/>
            </c:ext>
          </c:extLst>
        </c:ser>
        <c:dLbls>
          <c:showLegendKey val="0"/>
          <c:showVal val="0"/>
          <c:showCatName val="0"/>
          <c:showSerName val="0"/>
          <c:showPercent val="0"/>
          <c:showBubbleSize val="0"/>
        </c:dLbls>
        <c:marker val="1"/>
        <c:smooth val="0"/>
        <c:axId val="363527872"/>
        <c:axId val="363528264"/>
      </c:lineChart>
      <c:dateAx>
        <c:axId val="363527872"/>
        <c:scaling>
          <c:orientation val="minMax"/>
        </c:scaling>
        <c:delete val="1"/>
        <c:axPos val="b"/>
        <c:numFmt formatCode="ge" sourceLinked="1"/>
        <c:majorTickMark val="none"/>
        <c:minorTickMark val="none"/>
        <c:tickLblPos val="none"/>
        <c:crossAx val="363528264"/>
        <c:crosses val="autoZero"/>
        <c:auto val="1"/>
        <c:lblOffset val="100"/>
        <c:baseTimeUnit val="years"/>
      </c:dateAx>
      <c:valAx>
        <c:axId val="36352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440.87</c:v>
                </c:pt>
                <c:pt idx="1">
                  <c:v>804.16</c:v>
                </c:pt>
                <c:pt idx="2">
                  <c:v>241.88</c:v>
                </c:pt>
                <c:pt idx="3">
                  <c:v>175.17</c:v>
                </c:pt>
                <c:pt idx="4">
                  <c:v>175.85</c:v>
                </c:pt>
              </c:numCache>
            </c:numRef>
          </c:val>
          <c:extLst xmlns:c16r2="http://schemas.microsoft.com/office/drawing/2015/06/chart">
            <c:ext xmlns:c16="http://schemas.microsoft.com/office/drawing/2014/chart" uri="{C3380CC4-5D6E-409C-BE32-E72D297353CC}">
              <c16:uniqueId val="{00000000-74A8-448F-80DD-33B566F8B22F}"/>
            </c:ext>
          </c:extLst>
        </c:ser>
        <c:dLbls>
          <c:showLegendKey val="0"/>
          <c:showVal val="0"/>
          <c:showCatName val="0"/>
          <c:showSerName val="0"/>
          <c:showPercent val="0"/>
          <c:showBubbleSize val="0"/>
        </c:dLbls>
        <c:gapWidth val="150"/>
        <c:axId val="363529048"/>
        <c:axId val="36352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74A8-448F-80DD-33B566F8B22F}"/>
            </c:ext>
          </c:extLst>
        </c:ser>
        <c:dLbls>
          <c:showLegendKey val="0"/>
          <c:showVal val="0"/>
          <c:showCatName val="0"/>
          <c:showSerName val="0"/>
          <c:showPercent val="0"/>
          <c:showBubbleSize val="0"/>
        </c:dLbls>
        <c:marker val="1"/>
        <c:smooth val="0"/>
        <c:axId val="363529048"/>
        <c:axId val="363529440"/>
      </c:lineChart>
      <c:dateAx>
        <c:axId val="363529048"/>
        <c:scaling>
          <c:orientation val="minMax"/>
        </c:scaling>
        <c:delete val="1"/>
        <c:axPos val="b"/>
        <c:numFmt formatCode="ge" sourceLinked="1"/>
        <c:majorTickMark val="none"/>
        <c:minorTickMark val="none"/>
        <c:tickLblPos val="none"/>
        <c:crossAx val="363529440"/>
        <c:crosses val="autoZero"/>
        <c:auto val="1"/>
        <c:lblOffset val="100"/>
        <c:baseTimeUnit val="years"/>
      </c:dateAx>
      <c:valAx>
        <c:axId val="3635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2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石川県　中能登町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18104</v>
      </c>
      <c r="AM8" s="74"/>
      <c r="AN8" s="74"/>
      <c r="AO8" s="74"/>
      <c r="AP8" s="74"/>
      <c r="AQ8" s="74"/>
      <c r="AR8" s="74"/>
      <c r="AS8" s="74"/>
      <c r="AT8" s="73">
        <f>データ!T6</f>
        <v>89.45</v>
      </c>
      <c r="AU8" s="73"/>
      <c r="AV8" s="73"/>
      <c r="AW8" s="73"/>
      <c r="AX8" s="73"/>
      <c r="AY8" s="73"/>
      <c r="AZ8" s="73"/>
      <c r="BA8" s="73"/>
      <c r="BB8" s="73">
        <f>データ!U6</f>
        <v>202.39</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8.16</v>
      </c>
      <c r="Q10" s="73"/>
      <c r="R10" s="73"/>
      <c r="S10" s="73"/>
      <c r="T10" s="73"/>
      <c r="U10" s="73"/>
      <c r="V10" s="73"/>
      <c r="W10" s="73">
        <f>データ!Q6</f>
        <v>97.16</v>
      </c>
      <c r="X10" s="73"/>
      <c r="Y10" s="73"/>
      <c r="Z10" s="73"/>
      <c r="AA10" s="73"/>
      <c r="AB10" s="73"/>
      <c r="AC10" s="73"/>
      <c r="AD10" s="74">
        <f>データ!R6</f>
        <v>2700</v>
      </c>
      <c r="AE10" s="74"/>
      <c r="AF10" s="74"/>
      <c r="AG10" s="74"/>
      <c r="AH10" s="74"/>
      <c r="AI10" s="74"/>
      <c r="AJ10" s="74"/>
      <c r="AK10" s="2"/>
      <c r="AL10" s="74">
        <f>データ!V6</f>
        <v>1468</v>
      </c>
      <c r="AM10" s="74"/>
      <c r="AN10" s="74"/>
      <c r="AO10" s="74"/>
      <c r="AP10" s="74"/>
      <c r="AQ10" s="74"/>
      <c r="AR10" s="74"/>
      <c r="AS10" s="74"/>
      <c r="AT10" s="73">
        <f>データ!W6</f>
        <v>0.96</v>
      </c>
      <c r="AU10" s="73"/>
      <c r="AV10" s="73"/>
      <c r="AW10" s="73"/>
      <c r="AX10" s="73"/>
      <c r="AY10" s="73"/>
      <c r="AZ10" s="73"/>
      <c r="BA10" s="73"/>
      <c r="BB10" s="73">
        <f>データ!X6</f>
        <v>1529.17</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h/w+rDGQt6V7MWMdHJ1rhxtflX8ovDMz2o2bjB37jPWPNOJsbWCtIK5dfqd6v4+TZIJMte6VMe1b6FrDXUZm/Q==" saltValue="nP7W3o3yMGafWjLDi0Xl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174076</v>
      </c>
      <c r="D6" s="33">
        <f t="shared" si="3"/>
        <v>47</v>
      </c>
      <c r="E6" s="33">
        <f t="shared" si="3"/>
        <v>17</v>
      </c>
      <c r="F6" s="33">
        <f t="shared" si="3"/>
        <v>5</v>
      </c>
      <c r="G6" s="33">
        <f t="shared" si="3"/>
        <v>0</v>
      </c>
      <c r="H6" s="33" t="str">
        <f t="shared" si="3"/>
        <v>石川県　中能登町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8.16</v>
      </c>
      <c r="Q6" s="34">
        <f t="shared" si="3"/>
        <v>97.16</v>
      </c>
      <c r="R6" s="34">
        <f t="shared" si="3"/>
        <v>2700</v>
      </c>
      <c r="S6" s="34">
        <f t="shared" si="3"/>
        <v>18104</v>
      </c>
      <c r="T6" s="34">
        <f t="shared" si="3"/>
        <v>89.45</v>
      </c>
      <c r="U6" s="34">
        <f t="shared" si="3"/>
        <v>202.39</v>
      </c>
      <c r="V6" s="34">
        <f t="shared" si="3"/>
        <v>1468</v>
      </c>
      <c r="W6" s="34">
        <f t="shared" si="3"/>
        <v>0.96</v>
      </c>
      <c r="X6" s="34">
        <f t="shared" si="3"/>
        <v>1529.17</v>
      </c>
      <c r="Y6" s="35">
        <f>IF(Y7="",NA(),Y7)</f>
        <v>39.840000000000003</v>
      </c>
      <c r="Z6" s="35">
        <f t="shared" ref="Z6:AH6" si="4">IF(Z7="",NA(),Z7)</f>
        <v>35.49</v>
      </c>
      <c r="AA6" s="35">
        <f t="shared" si="4"/>
        <v>68.569999999999993</v>
      </c>
      <c r="AB6" s="35">
        <f t="shared" si="4"/>
        <v>67.97</v>
      </c>
      <c r="AC6" s="35">
        <f t="shared" si="4"/>
        <v>70.25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2739.16</v>
      </c>
      <c r="BG6" s="35">
        <f t="shared" ref="BG6:BO6" si="7">IF(BG7="",NA(),BG7)</f>
        <v>4713.46</v>
      </c>
      <c r="BH6" s="35">
        <f t="shared" si="7"/>
        <v>42.56</v>
      </c>
      <c r="BI6" s="35">
        <f t="shared" si="7"/>
        <v>47.07</v>
      </c>
      <c r="BJ6" s="35">
        <f t="shared" si="7"/>
        <v>23.5</v>
      </c>
      <c r="BK6" s="35">
        <f t="shared" si="7"/>
        <v>1044.8</v>
      </c>
      <c r="BL6" s="35">
        <f t="shared" si="7"/>
        <v>1081.8</v>
      </c>
      <c r="BM6" s="35">
        <f t="shared" si="7"/>
        <v>974.93</v>
      </c>
      <c r="BN6" s="35">
        <f t="shared" si="7"/>
        <v>855.8</v>
      </c>
      <c r="BO6" s="35">
        <f t="shared" si="7"/>
        <v>789.46</v>
      </c>
      <c r="BP6" s="34" t="str">
        <f>IF(BP7="","",IF(BP7="-","【-】","【"&amp;SUBSTITUTE(TEXT(BP7,"#,##0.00"),"-","△")&amp;"】"))</f>
        <v>【747.76】</v>
      </c>
      <c r="BQ6" s="35">
        <f>IF(BQ7="",NA(),BQ7)</f>
        <v>32.380000000000003</v>
      </c>
      <c r="BR6" s="35">
        <f t="shared" ref="BR6:BZ6" si="8">IF(BR7="",NA(),BR7)</f>
        <v>18.010000000000002</v>
      </c>
      <c r="BS6" s="35">
        <f t="shared" si="8"/>
        <v>59.73</v>
      </c>
      <c r="BT6" s="35">
        <f t="shared" si="8"/>
        <v>83.47</v>
      </c>
      <c r="BU6" s="35">
        <f t="shared" si="8"/>
        <v>81.77</v>
      </c>
      <c r="BV6" s="35">
        <f t="shared" si="8"/>
        <v>50.82</v>
      </c>
      <c r="BW6" s="35">
        <f t="shared" si="8"/>
        <v>52.19</v>
      </c>
      <c r="BX6" s="35">
        <f t="shared" si="8"/>
        <v>55.32</v>
      </c>
      <c r="BY6" s="35">
        <f t="shared" si="8"/>
        <v>59.8</v>
      </c>
      <c r="BZ6" s="35">
        <f t="shared" si="8"/>
        <v>57.77</v>
      </c>
      <c r="CA6" s="34" t="str">
        <f>IF(CA7="","",IF(CA7="-","【-】","【"&amp;SUBSTITUTE(TEXT(CA7,"#,##0.00"),"-","△")&amp;"】"))</f>
        <v>【59.51】</v>
      </c>
      <c r="CB6" s="35">
        <f>IF(CB7="",NA(),CB7)</f>
        <v>440.87</v>
      </c>
      <c r="CC6" s="35">
        <f t="shared" ref="CC6:CK6" si="9">IF(CC7="",NA(),CC7)</f>
        <v>804.16</v>
      </c>
      <c r="CD6" s="35">
        <f t="shared" si="9"/>
        <v>241.88</v>
      </c>
      <c r="CE6" s="35">
        <f t="shared" si="9"/>
        <v>175.17</v>
      </c>
      <c r="CF6" s="35">
        <f t="shared" si="9"/>
        <v>175.85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48.72</v>
      </c>
      <c r="CN6" s="35">
        <f t="shared" ref="CN6:CV6" si="10">IF(CN7="",NA(),CN7)</f>
        <v>45.57</v>
      </c>
      <c r="CO6" s="35">
        <f t="shared" si="10"/>
        <v>44.58</v>
      </c>
      <c r="CP6" s="35">
        <f t="shared" si="10"/>
        <v>44.46</v>
      </c>
      <c r="CQ6" s="35">
        <f t="shared" si="10"/>
        <v>45.2</v>
      </c>
      <c r="CR6" s="35">
        <f t="shared" si="10"/>
        <v>53.24</v>
      </c>
      <c r="CS6" s="35">
        <f t="shared" si="10"/>
        <v>52.31</v>
      </c>
      <c r="CT6" s="35">
        <f t="shared" si="10"/>
        <v>60.65</v>
      </c>
      <c r="CU6" s="35">
        <f t="shared" si="10"/>
        <v>51.75</v>
      </c>
      <c r="CV6" s="35">
        <f t="shared" si="10"/>
        <v>50.68</v>
      </c>
      <c r="CW6" s="34" t="str">
        <f>IF(CW7="","",IF(CW7="-","【-】","【"&amp;SUBSTITUTE(TEXT(CW7,"#,##0.00"),"-","△")&amp;"】"))</f>
        <v>【52.23】</v>
      </c>
      <c r="CX6" s="35">
        <f>IF(CX7="",NA(),CX7)</f>
        <v>88.5</v>
      </c>
      <c r="CY6" s="35">
        <f t="shared" ref="CY6:DG6" si="11">IF(CY7="",NA(),CY7)</f>
        <v>88.71</v>
      </c>
      <c r="CZ6" s="35">
        <f t="shared" si="11"/>
        <v>89.12</v>
      </c>
      <c r="DA6" s="35">
        <f t="shared" si="11"/>
        <v>89.81</v>
      </c>
      <c r="DB6" s="35">
        <f t="shared" si="11"/>
        <v>90.46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174076</v>
      </c>
      <c r="D7" s="37">
        <v>47</v>
      </c>
      <c r="E7" s="37">
        <v>17</v>
      </c>
      <c r="F7" s="37">
        <v>5</v>
      </c>
      <c r="G7" s="37">
        <v>0</v>
      </c>
      <c r="H7" s="37" t="s">
        <v>98</v>
      </c>
      <c r="I7" s="37" t="s">
        <v>99</v>
      </c>
      <c r="J7" s="37" t="s">
        <v>100</v>
      </c>
      <c r="K7" s="37" t="s">
        <v>101</v>
      </c>
      <c r="L7" s="37" t="s">
        <v>102</v>
      </c>
      <c r="M7" s="37" t="s">
        <v>103</v>
      </c>
      <c r="N7" s="38" t="s">
        <v>104</v>
      </c>
      <c r="O7" s="38" t="s">
        <v>105</v>
      </c>
      <c r="P7" s="38">
        <v>8.16</v>
      </c>
      <c r="Q7" s="38">
        <v>97.16</v>
      </c>
      <c r="R7" s="38">
        <v>2700</v>
      </c>
      <c r="S7" s="38">
        <v>18104</v>
      </c>
      <c r="T7" s="38">
        <v>89.45</v>
      </c>
      <c r="U7" s="38">
        <v>202.39</v>
      </c>
      <c r="V7" s="38">
        <v>1468</v>
      </c>
      <c r="W7" s="38">
        <v>0.96</v>
      </c>
      <c r="X7" s="38">
        <v>1529.17</v>
      </c>
      <c r="Y7" s="38">
        <v>39.840000000000003</v>
      </c>
      <c r="Z7" s="38">
        <v>35.49</v>
      </c>
      <c r="AA7" s="38">
        <v>68.569999999999993</v>
      </c>
      <c r="AB7" s="38">
        <v>67.97</v>
      </c>
      <c r="AC7" s="38">
        <v>70.25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2739.16</v>
      </c>
      <c r="BG7" s="38">
        <v>4713.46</v>
      </c>
      <c r="BH7" s="38">
        <v>42.56</v>
      </c>
      <c r="BI7" s="38">
        <v>47.07</v>
      </c>
      <c r="BJ7" s="38">
        <v>23.5</v>
      </c>
      <c r="BK7" s="38">
        <v>1044.8</v>
      </c>
      <c r="BL7" s="38">
        <v>1081.8</v>
      </c>
      <c r="BM7" s="38">
        <v>974.93</v>
      </c>
      <c r="BN7" s="38">
        <v>855.8</v>
      </c>
      <c r="BO7" s="38">
        <v>789.46</v>
      </c>
      <c r="BP7" s="38">
        <v>747.76</v>
      </c>
      <c r="BQ7" s="38">
        <v>32.380000000000003</v>
      </c>
      <c r="BR7" s="38">
        <v>18.010000000000002</v>
      </c>
      <c r="BS7" s="38">
        <v>59.73</v>
      </c>
      <c r="BT7" s="38">
        <v>83.47</v>
      </c>
      <c r="BU7" s="38">
        <v>81.77</v>
      </c>
      <c r="BV7" s="38">
        <v>50.82</v>
      </c>
      <c r="BW7" s="38">
        <v>52.19</v>
      </c>
      <c r="BX7" s="38">
        <v>55.32</v>
      </c>
      <c r="BY7" s="38">
        <v>59.8</v>
      </c>
      <c r="BZ7" s="38">
        <v>57.77</v>
      </c>
      <c r="CA7" s="38">
        <v>59.51</v>
      </c>
      <c r="CB7" s="38">
        <v>440.87</v>
      </c>
      <c r="CC7" s="38">
        <v>804.16</v>
      </c>
      <c r="CD7" s="38">
        <v>241.88</v>
      </c>
      <c r="CE7" s="38">
        <v>175.17</v>
      </c>
      <c r="CF7" s="38">
        <v>175.85</v>
      </c>
      <c r="CG7" s="38">
        <v>300.52</v>
      </c>
      <c r="CH7" s="38">
        <v>296.14</v>
      </c>
      <c r="CI7" s="38">
        <v>283.17</v>
      </c>
      <c r="CJ7" s="38">
        <v>263.76</v>
      </c>
      <c r="CK7" s="38">
        <v>274.35000000000002</v>
      </c>
      <c r="CL7" s="38">
        <v>261.45999999999998</v>
      </c>
      <c r="CM7" s="38">
        <v>48.72</v>
      </c>
      <c r="CN7" s="38">
        <v>45.57</v>
      </c>
      <c r="CO7" s="38">
        <v>44.58</v>
      </c>
      <c r="CP7" s="38">
        <v>44.46</v>
      </c>
      <c r="CQ7" s="38">
        <v>45.2</v>
      </c>
      <c r="CR7" s="38">
        <v>53.24</v>
      </c>
      <c r="CS7" s="38">
        <v>52.31</v>
      </c>
      <c r="CT7" s="38">
        <v>60.65</v>
      </c>
      <c r="CU7" s="38">
        <v>51.75</v>
      </c>
      <c r="CV7" s="38">
        <v>50.68</v>
      </c>
      <c r="CW7" s="38">
        <v>52.23</v>
      </c>
      <c r="CX7" s="38">
        <v>88.5</v>
      </c>
      <c r="CY7" s="38">
        <v>88.71</v>
      </c>
      <c r="CZ7" s="38">
        <v>89.12</v>
      </c>
      <c r="DA7" s="38">
        <v>89.81</v>
      </c>
      <c r="DB7" s="38">
        <v>90.46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法非適用_下水道事業</vt:lpstr>
      <vt:lpstr>データ</vt:lpstr>
      <vt:lpstr>法非適用_下水道事業!Print_Area</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　智之</cp:lastModifiedBy>
  <cp:lastPrinted>2020-01-29T01:48:46Z</cp:lastPrinted>
  <dcterms:created xsi:type="dcterms:W3CDTF">2019-12-05T05:19:06Z</dcterms:created>
  <dcterms:modified xsi:type="dcterms:W3CDTF">2020-02-10T02:23:20Z</dcterms:modified>
  <cp:category/>
</cp:coreProperties>
</file>