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Pt+KluxYV8jcDyp573pGiN0hkoTWjcGRcr65U8CDNV31XoYfinSt9ShZKqD0pS1BsmAb3Ac8kz5Abu0jVlr5Ow==" workbookSaltValue="CGHxxYCs9tb/BSfGgxGMDQ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<sst xmlns="http://schemas.openxmlformats.org/spreadsheetml/2006/main" xmlns:r="http://schemas.openxmlformats.org/officeDocument/2006/relationships" count="110" uniqueCount="110">
  <si>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</si>
  <si>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</si>
  <si>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</si>
  <si>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</si>
  <si>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</si>
  <si>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①有形固定資産減価償却率については、増加傾向にあることから、計画的に施設の更新を図っていく必要がある。
②管路老朽化率については、耐用年数を超えた管路が無いため、0%となっている。
③管路改善率については、耐用年数を超えた管路が無いため、0%となっている。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8" eb="20">
      <t>ゾウカ</t>
    </rPh>
    <rPh sb="20" eb="22">
      <t>ケイコウ</t>
    </rPh>
    <rPh sb="30" eb="33">
      <t>ケイカクテキ</t>
    </rPh>
    <rPh sb="34" eb="36">
      <t>シセツ</t>
    </rPh>
    <rPh sb="37" eb="39">
      <t>コウシン</t>
    </rPh>
    <rPh sb="40" eb="41">
      <t>ハカ</t>
    </rPh>
    <rPh sb="45" eb="47">
      <t>ヒツヨウ</t>
    </rPh>
    <rPh sb="53" eb="55">
      <t>カンロ</t>
    </rPh>
    <rPh sb="55" eb="57">
      <t>ロウキュウ</t>
    </rPh>
    <rPh sb="57" eb="58">
      <t>カ</t>
    </rPh>
    <rPh sb="58" eb="59">
      <t>リツ</t>
    </rPh>
    <rPh sb="65" eb="67">
      <t>タイヨウ</t>
    </rPh>
    <rPh sb="67" eb="69">
      <t>ネンスウ</t>
    </rPh>
    <rPh sb="70" eb="71">
      <t>コ</t>
    </rPh>
    <rPh sb="73" eb="75">
      <t>カンロ</t>
    </rPh>
    <rPh sb="76" eb="77">
      <t>ナ</t>
    </rPh>
    <rPh sb="92" eb="94">
      <t>カンロ</t>
    </rPh>
    <rPh sb="94" eb="96">
      <t>カイゼン</t>
    </rPh>
    <rPh sb="96" eb="97">
      <t>リツ</t>
    </rPh>
    <rPh sb="103" eb="105">
      <t>タイヨウ</t>
    </rPh>
    <rPh sb="105" eb="107">
      <t>ネンスウ</t>
    </rPh>
    <rPh sb="108" eb="109">
      <t>コ</t>
    </rPh>
    <rPh sb="111" eb="113">
      <t>カンロ</t>
    </rPh>
    <rPh sb="114" eb="115">
      <t>ナ</t>
    </rPh>
    <phoneticPr fontId="1"/>
  </si>
  <si>
    <t>事業名</t>
  </si>
  <si>
    <t>管理者の情報</t>
    <rPh sb="0" eb="3">
      <t>カンリシャ</t>
    </rPh>
    <rPh sb="4" eb="6">
      <t>ジョウホウ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</si>
  <si>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</si>
  <si>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</si>
  <si>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</si>
  <si>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</si>
  <si>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</si>
  <si>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</si>
  <si>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</si>
  <si>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</si>
  <si>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</si>
  <si>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</si>
  <si>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</si>
  <si>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</si>
  <si>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</si>
  <si>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</si>
  <si>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</si>
  <si>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</si>
  <si>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</si>
  <si>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</si>
  <si>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</si>
  <si>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</si>
  <si>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</si>
  <si>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</si>
  <si>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</si>
  <si>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</si>
  <si>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</si>
  <si>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</si>
  <si>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</si>
  <si>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</si>
  <si>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</si>
  <si>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</si>
  <si>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</si>
  <si>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</si>
  <si>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</si>
  <si>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</si>
  <si>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</si>
  <si>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</si>
  <si>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</si>
  <si>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</si>
  <si>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</si>
  <si>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</si>
  <si>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</si>
  <si>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</si>
  <si>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</si>
  <si>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</si>
  <si>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</si>
  <si>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</si>
  <si>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</si>
  <si>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</si>
  <si>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</si>
  <si>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</si>
  <si>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</si>
  <si>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</si>
  <si>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</si>
  <si>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</si>
  <si>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</si>
  <si>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</si>
  <si>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</si>
  <si>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</si>
  <si>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</si>
  <si>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</si>
  <si>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今後の人口減少を踏まえ、施設の更新を計画的に行いつつ、効率的な経営を行っていく必要がある。</t>
    <rPh sb="0" eb="2">
      <t>コンゴ</t>
    </rPh>
    <rPh sb="3" eb="5">
      <t>ジンコウ</t>
    </rPh>
    <rPh sb="5" eb="7">
      <t>ゲンショウ</t>
    </rPh>
    <rPh sb="8" eb="9">
      <t>フ</t>
    </rPh>
    <rPh sb="12" eb="14">
      <t>シセツ</t>
    </rPh>
    <rPh sb="15" eb="17">
      <t>コウシン</t>
    </rPh>
    <rPh sb="18" eb="20">
      <t>ケイカク</t>
    </rPh>
    <rPh sb="20" eb="21">
      <t>テキ</t>
    </rPh>
    <rPh sb="22" eb="23">
      <t>オコナ</t>
    </rPh>
    <rPh sb="27" eb="30">
      <t>コウリツテキ</t>
    </rPh>
    <rPh sb="31" eb="33">
      <t>ケイエイ</t>
    </rPh>
    <rPh sb="34" eb="35">
      <t>オコナ</t>
    </rPh>
    <rPh sb="39" eb="41">
      <t>ヒツヨウ</t>
    </rPh>
    <phoneticPr fontId="1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</si>
  <si>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</si>
  <si>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</si>
  <si>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</si>
  <si>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</si>
  <si>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</si>
  <si>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</si>
  <si>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</si>
  <si>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</si>
  <si>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</si>
  <si>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</si>
  <si>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</si>
  <si>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</si>
  <si>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</si>
  <si>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</si>
  <si>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</si>
  <si>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</si>
  <si>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</si>
  <si>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</si>
  <si>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</si>
  <si>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</si>
  <si>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</si>
  <si>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</si>
  <si>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</si>
  <si>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</si>
  <si>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</si>
  <si>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</si>
  <si>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</si>
  <si>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</si>
  <si>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</si>
  <si>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</si>
  <si>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</si>
  <si>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</si>
  <si>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</si>
  <si>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</si>
  <si>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</si>
  <si>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</si>
  <si>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</si>
  <si>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</si>
  <si>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</si>
  <si>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</si>
  <si>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経常収支比率については、100%を超えているが、一般会計からの繰入金で収入を補っているからであり、今後の人口減少等で下水道使用料の減少が見込まれることから、下水道使用料単価の見直しと経費削減が必要である。
②累積欠損金比率については、0%となっている。今後においても、発生する見込みは無いと考えている。
③流動比率については、減少傾向にある。これは、企業債償還金が大きいことが主な要因である。
④企業債残高事業規模比率については、下水道使用料収入の減少により、比率は増加傾向となっている。適正な企業債発行と下水道使用料単価の見直しが必要である。
⑤経費回収率については、類似団体を上回っている状況である。
⑥汚水処理原価については、下水道使用料単価を上回っている状況が続いている。より一層、効果的な経営を行う必要がある。  
⑦施設利用率については、類似団体を下回っていることから、施設の統廃合を検討している。
⑧水洗化率については、類似団体を上回っている。今後も水洗化率の向上に努めていく。</t>
    <rPh sb="1" eb="3">
      <t>ケイジョウ</t>
    </rPh>
    <rPh sb="3" eb="5">
      <t>シュウシ</t>
    </rPh>
    <rPh sb="5" eb="7">
      <t>ヒリツ</t>
    </rPh>
    <rPh sb="18" eb="19">
      <t>コ</t>
    </rPh>
    <rPh sb="25" eb="27">
      <t>イッパン</t>
    </rPh>
    <rPh sb="27" eb="29">
      <t>カイケイ</t>
    </rPh>
    <rPh sb="32" eb="35">
      <t>クリイレキン</t>
    </rPh>
    <rPh sb="36" eb="38">
      <t>シュウニュウ</t>
    </rPh>
    <rPh sb="39" eb="40">
      <t>オギナ</t>
    </rPh>
    <rPh sb="50" eb="52">
      <t>コンゴ</t>
    </rPh>
    <rPh sb="53" eb="55">
      <t>ジンコウ</t>
    </rPh>
    <rPh sb="55" eb="57">
      <t>ゲンショウ</t>
    </rPh>
    <rPh sb="57" eb="58">
      <t>トウ</t>
    </rPh>
    <rPh sb="59" eb="62">
      <t>ゲスイドウ</t>
    </rPh>
    <rPh sb="62" eb="65">
      <t>シヨウリョウ</t>
    </rPh>
    <rPh sb="66" eb="68">
      <t>ゲンショウ</t>
    </rPh>
    <rPh sb="69" eb="71">
      <t>ミコ</t>
    </rPh>
    <rPh sb="79" eb="82">
      <t>ゲスイドウ</t>
    </rPh>
    <rPh sb="82" eb="85">
      <t>シヨウリョウ</t>
    </rPh>
    <rPh sb="85" eb="87">
      <t>タンカ</t>
    </rPh>
    <rPh sb="88" eb="90">
      <t>ミナオ</t>
    </rPh>
    <rPh sb="92" eb="94">
      <t>ケイヒ</t>
    </rPh>
    <rPh sb="94" eb="96">
      <t>サクゲン</t>
    </rPh>
    <rPh sb="97" eb="99">
      <t>ヒツヨウ</t>
    </rPh>
    <rPh sb="105" eb="107">
      <t>ルイセキ</t>
    </rPh>
    <rPh sb="107" eb="109">
      <t>ケッソン</t>
    </rPh>
    <rPh sb="109" eb="110">
      <t>キン</t>
    </rPh>
    <rPh sb="110" eb="112">
      <t>ヒリツ</t>
    </rPh>
    <rPh sb="127" eb="129">
      <t>コンゴ</t>
    </rPh>
    <rPh sb="135" eb="137">
      <t>ハッセイ</t>
    </rPh>
    <rPh sb="139" eb="141">
      <t>ミコ</t>
    </rPh>
    <rPh sb="143" eb="144">
      <t>ナ</t>
    </rPh>
    <rPh sb="146" eb="147">
      <t>カンガ</t>
    </rPh>
    <rPh sb="154" eb="156">
      <t>リュウドウ</t>
    </rPh>
    <rPh sb="156" eb="158">
      <t>ヒリツ</t>
    </rPh>
    <rPh sb="164" eb="166">
      <t>ゲンショウ</t>
    </rPh>
    <rPh sb="166" eb="168">
      <t>ケイコウ</t>
    </rPh>
    <rPh sb="176" eb="179">
      <t>キギョウサイ</t>
    </rPh>
    <rPh sb="179" eb="182">
      <t>ショウカンキン</t>
    </rPh>
    <rPh sb="183" eb="184">
      <t>オオ</t>
    </rPh>
    <rPh sb="189" eb="190">
      <t>オモ</t>
    </rPh>
    <rPh sb="191" eb="193">
      <t>ヨウイン</t>
    </rPh>
    <rPh sb="199" eb="202">
      <t>キギョウサイ</t>
    </rPh>
    <rPh sb="202" eb="204">
      <t>ザンダカ</t>
    </rPh>
    <rPh sb="204" eb="206">
      <t>ジギョウ</t>
    </rPh>
    <rPh sb="206" eb="208">
      <t>キボ</t>
    </rPh>
    <rPh sb="208" eb="210">
      <t>ヒリツ</t>
    </rPh>
    <rPh sb="216" eb="219">
      <t>ゲスイドウ</t>
    </rPh>
    <rPh sb="219" eb="222">
      <t>シヨウリョウ</t>
    </rPh>
    <rPh sb="222" eb="224">
      <t>シュウニュウ</t>
    </rPh>
    <rPh sb="225" eb="227">
      <t>ゲンショウ</t>
    </rPh>
    <rPh sb="231" eb="233">
      <t>ヒリツ</t>
    </rPh>
    <rPh sb="234" eb="236">
      <t>ゾウカ</t>
    </rPh>
    <rPh sb="236" eb="238">
      <t>ケイコウ</t>
    </rPh>
    <rPh sb="245" eb="247">
      <t>テキセイ</t>
    </rPh>
    <rPh sb="248" eb="251">
      <t>キギョウサイ</t>
    </rPh>
    <rPh sb="251" eb="253">
      <t>ハッコウ</t>
    </rPh>
    <rPh sb="254" eb="257">
      <t>ゲスイドウ</t>
    </rPh>
    <rPh sb="257" eb="260">
      <t>シヨウリョウ</t>
    </rPh>
    <rPh sb="260" eb="262">
      <t>タンカ</t>
    </rPh>
    <rPh sb="263" eb="265">
      <t>ミナオ</t>
    </rPh>
    <rPh sb="267" eb="269">
      <t>ヒツヨウ</t>
    </rPh>
    <rPh sb="275" eb="277">
      <t>ケイヒ</t>
    </rPh>
    <rPh sb="277" eb="280">
      <t>カイシュウリツ</t>
    </rPh>
    <rPh sb="286" eb="288">
      <t>ルイジ</t>
    </rPh>
    <rPh sb="288" eb="290">
      <t>ダンタイ</t>
    </rPh>
    <rPh sb="291" eb="293">
      <t>ウワマワ</t>
    </rPh>
    <rPh sb="297" eb="299">
      <t>ジョウキョウ</t>
    </rPh>
    <rPh sb="305" eb="307">
      <t>オスイ</t>
    </rPh>
    <rPh sb="307" eb="309">
      <t>ショリ</t>
    </rPh>
    <rPh sb="309" eb="311">
      <t>ゲンカ</t>
    </rPh>
    <rPh sb="317" eb="320">
      <t>ゲスイドウ</t>
    </rPh>
    <rPh sb="320" eb="323">
      <t>シヨウリョウ</t>
    </rPh>
    <rPh sb="323" eb="325">
      <t>タンカ</t>
    </rPh>
    <rPh sb="326" eb="328">
      <t>ウワマワ</t>
    </rPh>
    <rPh sb="332" eb="334">
      <t>ジョウキョウ</t>
    </rPh>
    <rPh sb="335" eb="336">
      <t>ツヅ</t>
    </rPh>
    <rPh sb="343" eb="345">
      <t>イッソウ</t>
    </rPh>
    <rPh sb="346" eb="349">
      <t>コウカテキ</t>
    </rPh>
    <rPh sb="350" eb="352">
      <t>ケイエイ</t>
    </rPh>
    <rPh sb="353" eb="354">
      <t>オコナ</t>
    </rPh>
    <rPh sb="355" eb="357">
      <t>ヒツヨウ</t>
    </rPh>
    <rPh sb="365" eb="367">
      <t>シセツ</t>
    </rPh>
    <rPh sb="367" eb="370">
      <t>リヨウリツ</t>
    </rPh>
    <rPh sb="376" eb="378">
      <t>ルイジ</t>
    </rPh>
    <rPh sb="378" eb="380">
      <t>ダンタイ</t>
    </rPh>
    <rPh sb="381" eb="383">
      <t>シタマワ</t>
    </rPh>
    <rPh sb="392" eb="394">
      <t>シセツ</t>
    </rPh>
    <rPh sb="395" eb="398">
      <t>トウハイゴウ</t>
    </rPh>
    <rPh sb="399" eb="401">
      <t>ケントウ</t>
    </rPh>
    <rPh sb="408" eb="410">
      <t>スイセン</t>
    </rPh>
    <rPh sb="410" eb="411">
      <t>カ</t>
    </rPh>
    <rPh sb="411" eb="412">
      <t>リツ</t>
    </rPh>
    <rPh sb="418" eb="420">
      <t>ルイジ</t>
    </rPh>
    <rPh sb="420" eb="422">
      <t>ダンタイ</t>
    </rPh>
    <rPh sb="423" eb="425">
      <t>ウワマワ</t>
    </rPh>
    <rPh sb="430" eb="432">
      <t>コンゴ</t>
    </rPh>
    <rPh sb="433" eb="436">
      <t>スイセンカ</t>
    </rPh>
    <rPh sb="436" eb="437">
      <t>リツ</t>
    </rPh>
    <rPh sb="438" eb="440">
      <t>コウジョウ</t>
    </rPh>
    <rPh sb="441" eb="442">
      <t>ツト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</si>
</sst>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4.e-002</c:v>
                </c:pt>
                <c:pt idx="1">
                  <c:v>7.0000000000000007e-002</c:v>
                </c:pt>
                <c:pt idx="2">
                  <c:v>9.e-002</c:v>
                </c:pt>
                <c:pt idx="3">
                  <c:v>9.e-002</c:v>
                </c:pt>
                <c:pt idx="4">
                  <c:v>0.13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34.99</c:v>
                </c:pt>
                <c:pt idx="1">
                  <c:v>34.03</c:v>
                </c:pt>
                <c:pt idx="2">
                  <c:v>33.770000000000003</c:v>
                </c:pt>
                <c:pt idx="3">
                  <c:v>34.200000000000003</c:v>
                </c:pt>
                <c:pt idx="4">
                  <c:v>32.97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85.83</c:v>
                </c:pt>
                <c:pt idx="1">
                  <c:v>85.96</c:v>
                </c:pt>
                <c:pt idx="2">
                  <c:v>86.71</c:v>
                </c:pt>
                <c:pt idx="3">
                  <c:v>87.49</c:v>
                </c:pt>
                <c:pt idx="4">
                  <c:v>87.7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</c:v>
                </c:pt>
                <c:pt idx="1">
                  <c:v>105.3</c:v>
                </c:pt>
                <c:pt idx="2">
                  <c:v>109.47</c:v>
                </c:pt>
                <c:pt idx="3">
                  <c:v>108.52</c:v>
                </c:pt>
                <c:pt idx="4">
                  <c:v>112.62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34.43</c:v>
                </c:pt>
                <c:pt idx="1">
                  <c:v>36.64</c:v>
                </c:pt>
                <c:pt idx="2">
                  <c:v>38.18</c:v>
                </c:pt>
                <c:pt idx="3">
                  <c:v>40.01</c:v>
                </c:pt>
                <c:pt idx="4">
                  <c:v>41.92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 formatCode="#,##0.00;&quot;△&quot;#,##0.00;&quot;-&quot;">
                  <c:v>4.e-002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.e-00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54.49</c:v>
                </c:pt>
                <c:pt idx="1">
                  <c:v>42.48</c:v>
                </c:pt>
                <c:pt idx="2">
                  <c:v>34.39</c:v>
                </c:pt>
                <c:pt idx="3">
                  <c:v>32.74</c:v>
                </c:pt>
                <c:pt idx="4">
                  <c:v>25.57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2140.8000000000002</c:v>
                </c:pt>
                <c:pt idx="1">
                  <c:v>2171.77</c:v>
                </c:pt>
                <c:pt idx="2">
                  <c:v>1443.62</c:v>
                </c:pt>
                <c:pt idx="3">
                  <c:v>1606.16</c:v>
                </c:pt>
                <c:pt idx="4">
                  <c:v>1845.91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71.17</c:v>
                </c:pt>
                <c:pt idx="1">
                  <c:v>72.66</c:v>
                </c:pt>
                <c:pt idx="2">
                  <c:v>110.32</c:v>
                </c:pt>
                <c:pt idx="3">
                  <c:v>99.53</c:v>
                </c:pt>
                <c:pt idx="4">
                  <c:v>99.4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219.48</c:v>
                </c:pt>
                <c:pt idx="1">
                  <c:v>215.52</c:v>
                </c:pt>
                <c:pt idx="2">
                  <c:v>204.26</c:v>
                </c:pt>
                <c:pt idx="3">
                  <c:v>240.47</c:v>
                </c:pt>
                <c:pt idx="4">
                  <c:v>219.14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【101.92】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【88.06】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【54.23】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【1,209.40】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【219.46】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【24.88】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宝達志水町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4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6</v>
      </c>
      <c r="Q7" s="5"/>
      <c r="R7" s="5"/>
      <c r="S7" s="5"/>
      <c r="T7" s="5"/>
      <c r="U7" s="5"/>
      <c r="V7" s="5"/>
      <c r="W7" s="5" t="s">
        <v>17</v>
      </c>
      <c r="X7" s="5"/>
      <c r="Y7" s="5"/>
      <c r="Z7" s="5"/>
      <c r="AA7" s="5"/>
      <c r="AB7" s="5"/>
      <c r="AC7" s="5"/>
      <c r="AD7" s="5" t="s">
        <v>7</v>
      </c>
      <c r="AE7" s="5"/>
      <c r="AF7" s="5"/>
      <c r="AG7" s="5"/>
      <c r="AH7" s="5"/>
      <c r="AI7" s="5"/>
      <c r="AJ7" s="5"/>
      <c r="AK7" s="3"/>
      <c r="AL7" s="5" t="s">
        <v>19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20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21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13201</v>
      </c>
      <c r="AM8" s="22"/>
      <c r="AN8" s="22"/>
      <c r="AO8" s="22"/>
      <c r="AP8" s="22"/>
      <c r="AQ8" s="22"/>
      <c r="AR8" s="22"/>
      <c r="AS8" s="22"/>
      <c r="AT8" s="7">
        <f>データ!T6</f>
        <v>111.52</v>
      </c>
      <c r="AU8" s="7"/>
      <c r="AV8" s="7"/>
      <c r="AW8" s="7"/>
      <c r="AX8" s="7"/>
      <c r="AY8" s="7"/>
      <c r="AZ8" s="7"/>
      <c r="BA8" s="7"/>
      <c r="BB8" s="7">
        <f>データ!U6</f>
        <v>118.37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16</v>
      </c>
      <c r="BM8" s="38"/>
      <c r="BN8" s="45" t="s">
        <v>23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26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30</v>
      </c>
      <c r="X9" s="5"/>
      <c r="Y9" s="5"/>
      <c r="Z9" s="5"/>
      <c r="AA9" s="5"/>
      <c r="AB9" s="5"/>
      <c r="AC9" s="5"/>
      <c r="AD9" s="5" t="s">
        <v>25</v>
      </c>
      <c r="AE9" s="5"/>
      <c r="AF9" s="5"/>
      <c r="AG9" s="5"/>
      <c r="AH9" s="5"/>
      <c r="AI9" s="5"/>
      <c r="AJ9" s="5"/>
      <c r="AK9" s="3"/>
      <c r="AL9" s="5" t="s">
        <v>32</v>
      </c>
      <c r="AM9" s="5"/>
      <c r="AN9" s="5"/>
      <c r="AO9" s="5"/>
      <c r="AP9" s="5"/>
      <c r="AQ9" s="5"/>
      <c r="AR9" s="5"/>
      <c r="AS9" s="5"/>
      <c r="AT9" s="5" t="s">
        <v>34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38</v>
      </c>
      <c r="BM9" s="39"/>
      <c r="BN9" s="46" t="s">
        <v>39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46.57</v>
      </c>
      <c r="J10" s="7"/>
      <c r="K10" s="7"/>
      <c r="L10" s="7"/>
      <c r="M10" s="7"/>
      <c r="N10" s="7"/>
      <c r="O10" s="7"/>
      <c r="P10" s="7">
        <f>データ!P6</f>
        <v>69.25</v>
      </c>
      <c r="Q10" s="7"/>
      <c r="R10" s="7"/>
      <c r="S10" s="7"/>
      <c r="T10" s="7"/>
      <c r="U10" s="7"/>
      <c r="V10" s="7"/>
      <c r="W10" s="7">
        <f>データ!Q6</f>
        <v>89.57</v>
      </c>
      <c r="X10" s="7"/>
      <c r="Y10" s="7"/>
      <c r="Z10" s="7"/>
      <c r="AA10" s="7"/>
      <c r="AB10" s="7"/>
      <c r="AC10" s="7"/>
      <c r="AD10" s="22">
        <f>データ!R6</f>
        <v>4428</v>
      </c>
      <c r="AE10" s="22"/>
      <c r="AF10" s="22"/>
      <c r="AG10" s="22"/>
      <c r="AH10" s="22"/>
      <c r="AI10" s="22"/>
      <c r="AJ10" s="22"/>
      <c r="AK10" s="2"/>
      <c r="AL10" s="22">
        <f>データ!V6</f>
        <v>9109</v>
      </c>
      <c r="AM10" s="22"/>
      <c r="AN10" s="22"/>
      <c r="AO10" s="22"/>
      <c r="AP10" s="22"/>
      <c r="AQ10" s="22"/>
      <c r="AR10" s="22"/>
      <c r="AS10" s="22"/>
      <c r="AT10" s="7">
        <f>データ!W6</f>
        <v>3.78</v>
      </c>
      <c r="AU10" s="7"/>
      <c r="AV10" s="7"/>
      <c r="AW10" s="7"/>
      <c r="AX10" s="7"/>
      <c r="AY10" s="7"/>
      <c r="AZ10" s="7"/>
      <c r="BA10" s="7"/>
      <c r="BB10" s="7">
        <f>データ!X6</f>
        <v>2409.79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41</v>
      </c>
      <c r="BM10" s="40"/>
      <c r="BN10" s="47" t="s">
        <v>33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42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43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44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5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12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68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46</v>
      </c>
    </row>
    <row r="84" spans="1:78" hidden="1">
      <c r="B84" s="12" t="s">
        <v>47</v>
      </c>
      <c r="C84" s="12"/>
      <c r="D84" s="12"/>
      <c r="E84" s="12" t="s">
        <v>48</v>
      </c>
      <c r="F84" s="12" t="s">
        <v>50</v>
      </c>
      <c r="G84" s="12" t="s">
        <v>51</v>
      </c>
      <c r="H84" s="12" t="s">
        <v>45</v>
      </c>
      <c r="I84" s="12" t="s">
        <v>13</v>
      </c>
      <c r="J84" s="12" t="s">
        <v>52</v>
      </c>
      <c r="K84" s="12" t="s">
        <v>53</v>
      </c>
      <c r="L84" s="12" t="s">
        <v>36</v>
      </c>
      <c r="M84" s="12" t="s">
        <v>40</v>
      </c>
      <c r="N84" s="12" t="s">
        <v>54</v>
      </c>
      <c r="O84" s="12" t="s">
        <v>56</v>
      </c>
    </row>
    <row r="85" spans="1:78" hidden="1">
      <c r="B85" s="12"/>
      <c r="C85" s="12"/>
      <c r="D85" s="12"/>
      <c r="E85" s="12" t="str">
        <f>データ!AI6</f>
        <v>【101.92】</v>
      </c>
      <c r="F85" s="12" t="str">
        <f>データ!AT6</f>
        <v>【88.06】</v>
      </c>
      <c r="G85" s="12" t="str">
        <f>データ!BE6</f>
        <v>【54.23】</v>
      </c>
      <c r="H85" s="12" t="str">
        <f>データ!BP6</f>
        <v>【1,209.40】</v>
      </c>
      <c r="I85" s="12" t="str">
        <f>データ!CA6</f>
        <v>【74.48】</v>
      </c>
      <c r="J85" s="12" t="str">
        <f>データ!CL6</f>
        <v>【219.46】</v>
      </c>
      <c r="K85" s="12" t="str">
        <f>データ!CW6</f>
        <v>【42.82】</v>
      </c>
      <c r="L85" s="12" t="str">
        <f>データ!DH6</f>
        <v>【83.36】</v>
      </c>
      <c r="M85" s="12" t="str">
        <f>データ!DS6</f>
        <v>【24.88】</v>
      </c>
      <c r="N85" s="12" t="str">
        <f>データ!ED6</f>
        <v>【0.01】</v>
      </c>
      <c r="O85" s="12" t="str">
        <f>データ!EO6</f>
        <v>【0.12】</v>
      </c>
    </row>
  </sheetData>
  <sheetProtection algorithmName="SHA-512" hashValue="iHNIyXQZ2KEOsM6doMdQIKSjZd4vV4hr7IP2ALJ3ScVsQkVr/SaacIpIzWspo8y6NgEA8exHbzFpIWg3GlZpPg==" saltValue="815gnnedCoEVYqs7yxjsQ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0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58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8">
      <c r="A2" s="60" t="s">
        <v>59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22</v>
      </c>
      <c r="B3" s="62" t="s">
        <v>37</v>
      </c>
      <c r="C3" s="62" t="s">
        <v>61</v>
      </c>
      <c r="D3" s="62" t="s">
        <v>62</v>
      </c>
      <c r="E3" s="62" t="s">
        <v>9</v>
      </c>
      <c r="F3" s="62" t="s">
        <v>8</v>
      </c>
      <c r="G3" s="62" t="s">
        <v>28</v>
      </c>
      <c r="H3" s="68" t="s">
        <v>63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57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11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8">
      <c r="A4" s="60" t="s">
        <v>64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55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49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31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66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18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65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0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67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69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70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71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8">
      <c r="A5" s="60" t="s">
        <v>72</v>
      </c>
      <c r="B5" s="64"/>
      <c r="C5" s="64"/>
      <c r="D5" s="64"/>
      <c r="E5" s="64"/>
      <c r="F5" s="64"/>
      <c r="G5" s="64"/>
      <c r="H5" s="70" t="s">
        <v>60</v>
      </c>
      <c r="I5" s="70" t="s">
        <v>73</v>
      </c>
      <c r="J5" s="70" t="s">
        <v>74</v>
      </c>
      <c r="K5" s="70" t="s">
        <v>75</v>
      </c>
      <c r="L5" s="70" t="s">
        <v>76</v>
      </c>
      <c r="M5" s="70" t="s">
        <v>7</v>
      </c>
      <c r="N5" s="70" t="s">
        <v>77</v>
      </c>
      <c r="O5" s="70" t="s">
        <v>78</v>
      </c>
      <c r="P5" s="70" t="s">
        <v>79</v>
      </c>
      <c r="Q5" s="70" t="s">
        <v>80</v>
      </c>
      <c r="R5" s="70" t="s">
        <v>81</v>
      </c>
      <c r="S5" s="70" t="s">
        <v>82</v>
      </c>
      <c r="T5" s="70" t="s">
        <v>83</v>
      </c>
      <c r="U5" s="70" t="s">
        <v>1</v>
      </c>
      <c r="V5" s="70" t="s">
        <v>3</v>
      </c>
      <c r="W5" s="70" t="s">
        <v>84</v>
      </c>
      <c r="X5" s="70" t="s">
        <v>85</v>
      </c>
      <c r="Y5" s="70" t="s">
        <v>86</v>
      </c>
      <c r="Z5" s="70" t="s">
        <v>87</v>
      </c>
      <c r="AA5" s="70" t="s">
        <v>88</v>
      </c>
      <c r="AB5" s="70" t="s">
        <v>89</v>
      </c>
      <c r="AC5" s="70" t="s">
        <v>90</v>
      </c>
      <c r="AD5" s="70" t="s">
        <v>91</v>
      </c>
      <c r="AE5" s="70" t="s">
        <v>93</v>
      </c>
      <c r="AF5" s="70" t="s">
        <v>94</v>
      </c>
      <c r="AG5" s="70" t="s">
        <v>95</v>
      </c>
      <c r="AH5" s="70" t="s">
        <v>96</v>
      </c>
      <c r="AI5" s="70" t="s">
        <v>47</v>
      </c>
      <c r="AJ5" s="70" t="s">
        <v>86</v>
      </c>
      <c r="AK5" s="70" t="s">
        <v>87</v>
      </c>
      <c r="AL5" s="70" t="s">
        <v>88</v>
      </c>
      <c r="AM5" s="70" t="s">
        <v>89</v>
      </c>
      <c r="AN5" s="70" t="s">
        <v>90</v>
      </c>
      <c r="AO5" s="70" t="s">
        <v>91</v>
      </c>
      <c r="AP5" s="70" t="s">
        <v>93</v>
      </c>
      <c r="AQ5" s="70" t="s">
        <v>94</v>
      </c>
      <c r="AR5" s="70" t="s">
        <v>95</v>
      </c>
      <c r="AS5" s="70" t="s">
        <v>96</v>
      </c>
      <c r="AT5" s="70" t="s">
        <v>92</v>
      </c>
      <c r="AU5" s="70" t="s">
        <v>86</v>
      </c>
      <c r="AV5" s="70" t="s">
        <v>87</v>
      </c>
      <c r="AW5" s="70" t="s">
        <v>88</v>
      </c>
      <c r="AX5" s="70" t="s">
        <v>89</v>
      </c>
      <c r="AY5" s="70" t="s">
        <v>90</v>
      </c>
      <c r="AZ5" s="70" t="s">
        <v>91</v>
      </c>
      <c r="BA5" s="70" t="s">
        <v>93</v>
      </c>
      <c r="BB5" s="70" t="s">
        <v>94</v>
      </c>
      <c r="BC5" s="70" t="s">
        <v>95</v>
      </c>
      <c r="BD5" s="70" t="s">
        <v>96</v>
      </c>
      <c r="BE5" s="70" t="s">
        <v>92</v>
      </c>
      <c r="BF5" s="70" t="s">
        <v>86</v>
      </c>
      <c r="BG5" s="70" t="s">
        <v>87</v>
      </c>
      <c r="BH5" s="70" t="s">
        <v>88</v>
      </c>
      <c r="BI5" s="70" t="s">
        <v>89</v>
      </c>
      <c r="BJ5" s="70" t="s">
        <v>90</v>
      </c>
      <c r="BK5" s="70" t="s">
        <v>91</v>
      </c>
      <c r="BL5" s="70" t="s">
        <v>93</v>
      </c>
      <c r="BM5" s="70" t="s">
        <v>94</v>
      </c>
      <c r="BN5" s="70" t="s">
        <v>95</v>
      </c>
      <c r="BO5" s="70" t="s">
        <v>96</v>
      </c>
      <c r="BP5" s="70" t="s">
        <v>92</v>
      </c>
      <c r="BQ5" s="70" t="s">
        <v>86</v>
      </c>
      <c r="BR5" s="70" t="s">
        <v>87</v>
      </c>
      <c r="BS5" s="70" t="s">
        <v>88</v>
      </c>
      <c r="BT5" s="70" t="s">
        <v>89</v>
      </c>
      <c r="BU5" s="70" t="s">
        <v>90</v>
      </c>
      <c r="BV5" s="70" t="s">
        <v>91</v>
      </c>
      <c r="BW5" s="70" t="s">
        <v>93</v>
      </c>
      <c r="BX5" s="70" t="s">
        <v>94</v>
      </c>
      <c r="BY5" s="70" t="s">
        <v>95</v>
      </c>
      <c r="BZ5" s="70" t="s">
        <v>96</v>
      </c>
      <c r="CA5" s="70" t="s">
        <v>92</v>
      </c>
      <c r="CB5" s="70" t="s">
        <v>86</v>
      </c>
      <c r="CC5" s="70" t="s">
        <v>87</v>
      </c>
      <c r="CD5" s="70" t="s">
        <v>88</v>
      </c>
      <c r="CE5" s="70" t="s">
        <v>89</v>
      </c>
      <c r="CF5" s="70" t="s">
        <v>90</v>
      </c>
      <c r="CG5" s="70" t="s">
        <v>91</v>
      </c>
      <c r="CH5" s="70" t="s">
        <v>93</v>
      </c>
      <c r="CI5" s="70" t="s">
        <v>94</v>
      </c>
      <c r="CJ5" s="70" t="s">
        <v>95</v>
      </c>
      <c r="CK5" s="70" t="s">
        <v>96</v>
      </c>
      <c r="CL5" s="70" t="s">
        <v>92</v>
      </c>
      <c r="CM5" s="70" t="s">
        <v>86</v>
      </c>
      <c r="CN5" s="70" t="s">
        <v>87</v>
      </c>
      <c r="CO5" s="70" t="s">
        <v>88</v>
      </c>
      <c r="CP5" s="70" t="s">
        <v>89</v>
      </c>
      <c r="CQ5" s="70" t="s">
        <v>90</v>
      </c>
      <c r="CR5" s="70" t="s">
        <v>91</v>
      </c>
      <c r="CS5" s="70" t="s">
        <v>93</v>
      </c>
      <c r="CT5" s="70" t="s">
        <v>94</v>
      </c>
      <c r="CU5" s="70" t="s">
        <v>95</v>
      </c>
      <c r="CV5" s="70" t="s">
        <v>96</v>
      </c>
      <c r="CW5" s="70" t="s">
        <v>92</v>
      </c>
      <c r="CX5" s="70" t="s">
        <v>86</v>
      </c>
      <c r="CY5" s="70" t="s">
        <v>87</v>
      </c>
      <c r="CZ5" s="70" t="s">
        <v>88</v>
      </c>
      <c r="DA5" s="70" t="s">
        <v>89</v>
      </c>
      <c r="DB5" s="70" t="s">
        <v>90</v>
      </c>
      <c r="DC5" s="70" t="s">
        <v>91</v>
      </c>
      <c r="DD5" s="70" t="s">
        <v>93</v>
      </c>
      <c r="DE5" s="70" t="s">
        <v>94</v>
      </c>
      <c r="DF5" s="70" t="s">
        <v>95</v>
      </c>
      <c r="DG5" s="70" t="s">
        <v>96</v>
      </c>
      <c r="DH5" s="70" t="s">
        <v>92</v>
      </c>
      <c r="DI5" s="70" t="s">
        <v>86</v>
      </c>
      <c r="DJ5" s="70" t="s">
        <v>87</v>
      </c>
      <c r="DK5" s="70" t="s">
        <v>88</v>
      </c>
      <c r="DL5" s="70" t="s">
        <v>89</v>
      </c>
      <c r="DM5" s="70" t="s">
        <v>90</v>
      </c>
      <c r="DN5" s="70" t="s">
        <v>91</v>
      </c>
      <c r="DO5" s="70" t="s">
        <v>93</v>
      </c>
      <c r="DP5" s="70" t="s">
        <v>94</v>
      </c>
      <c r="DQ5" s="70" t="s">
        <v>95</v>
      </c>
      <c r="DR5" s="70" t="s">
        <v>96</v>
      </c>
      <c r="DS5" s="70" t="s">
        <v>92</v>
      </c>
      <c r="DT5" s="70" t="s">
        <v>86</v>
      </c>
      <c r="DU5" s="70" t="s">
        <v>87</v>
      </c>
      <c r="DV5" s="70" t="s">
        <v>88</v>
      </c>
      <c r="DW5" s="70" t="s">
        <v>89</v>
      </c>
      <c r="DX5" s="70" t="s">
        <v>90</v>
      </c>
      <c r="DY5" s="70" t="s">
        <v>91</v>
      </c>
      <c r="DZ5" s="70" t="s">
        <v>93</v>
      </c>
      <c r="EA5" s="70" t="s">
        <v>94</v>
      </c>
      <c r="EB5" s="70" t="s">
        <v>95</v>
      </c>
      <c r="EC5" s="70" t="s">
        <v>96</v>
      </c>
      <c r="ED5" s="70" t="s">
        <v>92</v>
      </c>
      <c r="EE5" s="70" t="s">
        <v>86</v>
      </c>
      <c r="EF5" s="70" t="s">
        <v>87</v>
      </c>
      <c r="EG5" s="70" t="s">
        <v>88</v>
      </c>
      <c r="EH5" s="70" t="s">
        <v>89</v>
      </c>
      <c r="EI5" s="70" t="s">
        <v>90</v>
      </c>
      <c r="EJ5" s="70" t="s">
        <v>91</v>
      </c>
      <c r="EK5" s="70" t="s">
        <v>93</v>
      </c>
      <c r="EL5" s="70" t="s">
        <v>94</v>
      </c>
      <c r="EM5" s="70" t="s">
        <v>95</v>
      </c>
      <c r="EN5" s="70" t="s">
        <v>96</v>
      </c>
      <c r="EO5" s="70" t="s">
        <v>92</v>
      </c>
    </row>
    <row r="6" spans="1:148" s="59" customFormat="1">
      <c r="A6" s="60" t="s">
        <v>97</v>
      </c>
      <c r="B6" s="65">
        <f t="shared" ref="B6:X6" si="1">B7</f>
        <v>2018</v>
      </c>
      <c r="C6" s="65">
        <f t="shared" si="1"/>
        <v>173860</v>
      </c>
      <c r="D6" s="65">
        <f t="shared" si="1"/>
        <v>46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石川県　宝達志水町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D2</v>
      </c>
      <c r="M6" s="65" t="str">
        <f t="shared" si="1"/>
        <v>非設置</v>
      </c>
      <c r="N6" s="73" t="str">
        <f t="shared" si="1"/>
        <v>-</v>
      </c>
      <c r="O6" s="73">
        <f t="shared" si="1"/>
        <v>46.57</v>
      </c>
      <c r="P6" s="73">
        <f t="shared" si="1"/>
        <v>69.25</v>
      </c>
      <c r="Q6" s="73">
        <f t="shared" si="1"/>
        <v>89.57</v>
      </c>
      <c r="R6" s="73">
        <f t="shared" si="1"/>
        <v>4428</v>
      </c>
      <c r="S6" s="73">
        <f t="shared" si="1"/>
        <v>13201</v>
      </c>
      <c r="T6" s="73">
        <f t="shared" si="1"/>
        <v>111.52</v>
      </c>
      <c r="U6" s="73">
        <f t="shared" si="1"/>
        <v>118.37</v>
      </c>
      <c r="V6" s="73">
        <f t="shared" si="1"/>
        <v>9109</v>
      </c>
      <c r="W6" s="73">
        <f t="shared" si="1"/>
        <v>3.78</v>
      </c>
      <c r="X6" s="73">
        <f t="shared" si="1"/>
        <v>2409.79</v>
      </c>
      <c r="Y6" s="81">
        <f t="shared" ref="Y6:AH6" si="2">IF(Y7="",NA(),Y7)</f>
        <v>101</v>
      </c>
      <c r="Z6" s="81">
        <f t="shared" si="2"/>
        <v>105.3</v>
      </c>
      <c r="AA6" s="81">
        <f t="shared" si="2"/>
        <v>109.47</v>
      </c>
      <c r="AB6" s="81">
        <f t="shared" si="2"/>
        <v>108.52</v>
      </c>
      <c r="AC6" s="81">
        <f t="shared" si="2"/>
        <v>112.62</v>
      </c>
      <c r="AD6" s="81">
        <f t="shared" si="2"/>
        <v>101.24</v>
      </c>
      <c r="AE6" s="81">
        <f t="shared" si="2"/>
        <v>100.94</v>
      </c>
      <c r="AF6" s="81">
        <f t="shared" si="2"/>
        <v>100.85</v>
      </c>
      <c r="AG6" s="81">
        <f t="shared" si="2"/>
        <v>102.13</v>
      </c>
      <c r="AH6" s="81">
        <f t="shared" si="2"/>
        <v>101.72</v>
      </c>
      <c r="AI6" s="73" t="str">
        <f>IF(AI7="","",IF(AI7="-","【-】","【"&amp;SUBSTITUTE(TEXT(AI7,"#,##0.00"),"-","△")&amp;"】"))</f>
        <v>【101.92】</v>
      </c>
      <c r="AJ6" s="73">
        <f t="shared" ref="AJ6:AS6" si="3">IF(AJ7="",NA(),AJ7)</f>
        <v>0</v>
      </c>
      <c r="AK6" s="73">
        <f t="shared" si="3"/>
        <v>0</v>
      </c>
      <c r="AL6" s="73">
        <f t="shared" si="3"/>
        <v>0</v>
      </c>
      <c r="AM6" s="73">
        <f t="shared" si="3"/>
        <v>0</v>
      </c>
      <c r="AN6" s="73">
        <f t="shared" si="3"/>
        <v>0</v>
      </c>
      <c r="AO6" s="81">
        <f t="shared" si="3"/>
        <v>184.13</v>
      </c>
      <c r="AP6" s="81">
        <f t="shared" si="3"/>
        <v>101.85</v>
      </c>
      <c r="AQ6" s="81">
        <f t="shared" si="3"/>
        <v>110.77</v>
      </c>
      <c r="AR6" s="81">
        <f t="shared" si="3"/>
        <v>109.51</v>
      </c>
      <c r="AS6" s="81">
        <f t="shared" si="3"/>
        <v>112.88</v>
      </c>
      <c r="AT6" s="73" t="str">
        <f>IF(AT7="","",IF(AT7="-","【-】","【"&amp;SUBSTITUTE(TEXT(AT7,"#,##0.00"),"-","△")&amp;"】"))</f>
        <v>【88.06】</v>
      </c>
      <c r="AU6" s="81">
        <f t="shared" ref="AU6:BD6" si="4">IF(AU7="",NA(),AU7)</f>
        <v>54.49</v>
      </c>
      <c r="AV6" s="81">
        <f t="shared" si="4"/>
        <v>42.48</v>
      </c>
      <c r="AW6" s="81">
        <f t="shared" si="4"/>
        <v>34.39</v>
      </c>
      <c r="AX6" s="81">
        <f t="shared" si="4"/>
        <v>32.74</v>
      </c>
      <c r="AY6" s="81">
        <f t="shared" si="4"/>
        <v>25.57</v>
      </c>
      <c r="AZ6" s="81">
        <f t="shared" si="4"/>
        <v>63.22</v>
      </c>
      <c r="BA6" s="81">
        <f t="shared" si="4"/>
        <v>49.07</v>
      </c>
      <c r="BB6" s="81">
        <f t="shared" si="4"/>
        <v>46.78</v>
      </c>
      <c r="BC6" s="81">
        <f t="shared" si="4"/>
        <v>47.44</v>
      </c>
      <c r="BD6" s="81">
        <f t="shared" si="4"/>
        <v>49.18</v>
      </c>
      <c r="BE6" s="73" t="str">
        <f>IF(BE7="","",IF(BE7="-","【-】","【"&amp;SUBSTITUTE(TEXT(BE7,"#,##0.00"),"-","△")&amp;"】"))</f>
        <v>【54.23】</v>
      </c>
      <c r="BF6" s="81">
        <f t="shared" ref="BF6:BO6" si="5">IF(BF7="",NA(),BF7)</f>
        <v>2140.8000000000002</v>
      </c>
      <c r="BG6" s="81">
        <f t="shared" si="5"/>
        <v>2171.77</v>
      </c>
      <c r="BH6" s="81">
        <f t="shared" si="5"/>
        <v>1443.62</v>
      </c>
      <c r="BI6" s="81">
        <f t="shared" si="5"/>
        <v>1606.16</v>
      </c>
      <c r="BJ6" s="81">
        <f t="shared" si="5"/>
        <v>1845.91</v>
      </c>
      <c r="BK6" s="81">
        <f t="shared" si="5"/>
        <v>1436</v>
      </c>
      <c r="BL6" s="81">
        <f t="shared" si="5"/>
        <v>1434.89</v>
      </c>
      <c r="BM6" s="81">
        <f t="shared" si="5"/>
        <v>1298.9100000000001</v>
      </c>
      <c r="BN6" s="81">
        <f t="shared" si="5"/>
        <v>1243.71</v>
      </c>
      <c r="BO6" s="81">
        <f t="shared" si="5"/>
        <v>1194.1500000000001</v>
      </c>
      <c r="BP6" s="73" t="str">
        <f>IF(BP7="","",IF(BP7="-","【-】","【"&amp;SUBSTITUTE(TEXT(BP7,"#,##0.00"),"-","△")&amp;"】"))</f>
        <v>【1,209.40】</v>
      </c>
      <c r="BQ6" s="81">
        <f t="shared" ref="BQ6:BZ6" si="6">IF(BQ7="",NA(),BQ7)</f>
        <v>71.17</v>
      </c>
      <c r="BR6" s="81">
        <f t="shared" si="6"/>
        <v>72.66</v>
      </c>
      <c r="BS6" s="81">
        <f t="shared" si="6"/>
        <v>110.32</v>
      </c>
      <c r="BT6" s="81">
        <f t="shared" si="6"/>
        <v>99.53</v>
      </c>
      <c r="BU6" s="81">
        <f t="shared" si="6"/>
        <v>99.4</v>
      </c>
      <c r="BV6" s="81">
        <f t="shared" si="6"/>
        <v>66.56</v>
      </c>
      <c r="BW6" s="81">
        <f t="shared" si="6"/>
        <v>66.22</v>
      </c>
      <c r="BX6" s="81">
        <f t="shared" si="6"/>
        <v>69.87</v>
      </c>
      <c r="BY6" s="81">
        <f t="shared" si="6"/>
        <v>74.3</v>
      </c>
      <c r="BZ6" s="81">
        <f t="shared" si="6"/>
        <v>72.260000000000005</v>
      </c>
      <c r="CA6" s="73" t="str">
        <f>IF(CA7="","",IF(CA7="-","【-】","【"&amp;SUBSTITUTE(TEXT(CA7,"#,##0.00"),"-","△")&amp;"】"))</f>
        <v>【74.48】</v>
      </c>
      <c r="CB6" s="81">
        <f t="shared" ref="CB6:CK6" si="7">IF(CB7="",NA(),CB7)</f>
        <v>219.48</v>
      </c>
      <c r="CC6" s="81">
        <f t="shared" si="7"/>
        <v>215.52</v>
      </c>
      <c r="CD6" s="81">
        <f t="shared" si="7"/>
        <v>204.26</v>
      </c>
      <c r="CE6" s="81">
        <f t="shared" si="7"/>
        <v>240.47</v>
      </c>
      <c r="CF6" s="81">
        <f t="shared" si="7"/>
        <v>219.14</v>
      </c>
      <c r="CG6" s="81">
        <f t="shared" si="7"/>
        <v>244.29</v>
      </c>
      <c r="CH6" s="81">
        <f t="shared" si="7"/>
        <v>246.72</v>
      </c>
      <c r="CI6" s="81">
        <f t="shared" si="7"/>
        <v>234.96</v>
      </c>
      <c r="CJ6" s="81">
        <f t="shared" si="7"/>
        <v>221.81</v>
      </c>
      <c r="CK6" s="81">
        <f t="shared" si="7"/>
        <v>230.02</v>
      </c>
      <c r="CL6" s="73" t="str">
        <f>IF(CL7="","",IF(CL7="-","【-】","【"&amp;SUBSTITUTE(TEXT(CL7,"#,##0.00"),"-","△")&amp;"】"))</f>
        <v>【219.46】</v>
      </c>
      <c r="CM6" s="81">
        <f t="shared" ref="CM6:CV6" si="8">IF(CM7="",NA(),CM7)</f>
        <v>34.99</v>
      </c>
      <c r="CN6" s="81">
        <f t="shared" si="8"/>
        <v>34.03</v>
      </c>
      <c r="CO6" s="81">
        <f t="shared" si="8"/>
        <v>33.770000000000003</v>
      </c>
      <c r="CP6" s="81">
        <f t="shared" si="8"/>
        <v>34.200000000000003</v>
      </c>
      <c r="CQ6" s="81">
        <f t="shared" si="8"/>
        <v>32.97</v>
      </c>
      <c r="CR6" s="81">
        <f t="shared" si="8"/>
        <v>43.58</v>
      </c>
      <c r="CS6" s="81">
        <f t="shared" si="8"/>
        <v>41.35</v>
      </c>
      <c r="CT6" s="81">
        <f t="shared" si="8"/>
        <v>42.9</v>
      </c>
      <c r="CU6" s="81">
        <f t="shared" si="8"/>
        <v>43.36</v>
      </c>
      <c r="CV6" s="81">
        <f t="shared" si="8"/>
        <v>42.56</v>
      </c>
      <c r="CW6" s="73" t="str">
        <f>IF(CW7="","",IF(CW7="-","【-】","【"&amp;SUBSTITUTE(TEXT(CW7,"#,##0.00"),"-","△")&amp;"】"))</f>
        <v>【42.82】</v>
      </c>
      <c r="CX6" s="81">
        <f t="shared" ref="CX6:DG6" si="9">IF(CX7="",NA(),CX7)</f>
        <v>85.83</v>
      </c>
      <c r="CY6" s="81">
        <f t="shared" si="9"/>
        <v>85.96</v>
      </c>
      <c r="CZ6" s="81">
        <f t="shared" si="9"/>
        <v>86.71</v>
      </c>
      <c r="DA6" s="81">
        <f t="shared" si="9"/>
        <v>87.49</v>
      </c>
      <c r="DB6" s="81">
        <f t="shared" si="9"/>
        <v>87.7</v>
      </c>
      <c r="DC6" s="81">
        <f t="shared" si="9"/>
        <v>82.35</v>
      </c>
      <c r="DD6" s="81">
        <f t="shared" si="9"/>
        <v>82.9</v>
      </c>
      <c r="DE6" s="81">
        <f t="shared" si="9"/>
        <v>83.5</v>
      </c>
      <c r="DF6" s="81">
        <f t="shared" si="9"/>
        <v>83.06</v>
      </c>
      <c r="DG6" s="81">
        <f t="shared" si="9"/>
        <v>83.32</v>
      </c>
      <c r="DH6" s="73" t="str">
        <f>IF(DH7="","",IF(DH7="-","【-】","【"&amp;SUBSTITUTE(TEXT(DH7,"#,##0.00"),"-","△")&amp;"】"))</f>
        <v>【83.36】</v>
      </c>
      <c r="DI6" s="81">
        <f t="shared" ref="DI6:DR6" si="10">IF(DI7="",NA(),DI7)</f>
        <v>34.43</v>
      </c>
      <c r="DJ6" s="81">
        <f t="shared" si="10"/>
        <v>36.64</v>
      </c>
      <c r="DK6" s="81">
        <f t="shared" si="10"/>
        <v>38.18</v>
      </c>
      <c r="DL6" s="81">
        <f t="shared" si="10"/>
        <v>40.01</v>
      </c>
      <c r="DM6" s="81">
        <f t="shared" si="10"/>
        <v>41.92</v>
      </c>
      <c r="DN6" s="81">
        <f t="shared" si="10"/>
        <v>22.34</v>
      </c>
      <c r="DO6" s="81">
        <f t="shared" si="10"/>
        <v>22.79</v>
      </c>
      <c r="DP6" s="81">
        <f t="shared" si="10"/>
        <v>22.77</v>
      </c>
      <c r="DQ6" s="81">
        <f t="shared" si="10"/>
        <v>23.93</v>
      </c>
      <c r="DR6" s="81">
        <f t="shared" si="10"/>
        <v>24.68</v>
      </c>
      <c r="DS6" s="73" t="str">
        <f>IF(DS7="","",IF(DS7="-","【-】","【"&amp;SUBSTITUTE(TEXT(DS7,"#,##0.00"),"-","△")&amp;"】"))</f>
        <v>【24.88】</v>
      </c>
      <c r="DT6" s="73">
        <f t="shared" ref="DT6:EC6" si="11">IF(DT7="",NA(),DT7)</f>
        <v>0</v>
      </c>
      <c r="DU6" s="73">
        <f t="shared" si="11"/>
        <v>0</v>
      </c>
      <c r="DV6" s="73">
        <f t="shared" si="11"/>
        <v>0</v>
      </c>
      <c r="DW6" s="73">
        <f t="shared" si="11"/>
        <v>0</v>
      </c>
      <c r="DX6" s="73">
        <f t="shared" si="11"/>
        <v>0</v>
      </c>
      <c r="DY6" s="73">
        <f t="shared" si="11"/>
        <v>0</v>
      </c>
      <c r="DZ6" s="81">
        <f t="shared" si="11"/>
        <v>4.e-002</v>
      </c>
      <c r="EA6" s="73">
        <f t="shared" si="11"/>
        <v>0</v>
      </c>
      <c r="EB6" s="73">
        <f t="shared" si="11"/>
        <v>0</v>
      </c>
      <c r="EC6" s="81">
        <f t="shared" si="11"/>
        <v>1.e-002</v>
      </c>
      <c r="ED6" s="73" t="str">
        <f>IF(ED7="","",IF(ED7="-","【-】","【"&amp;SUBSTITUTE(TEXT(ED7,"#,##0.00"),"-","△")&amp;"】"))</f>
        <v>【0.01】</v>
      </c>
      <c r="EE6" s="73">
        <f t="shared" ref="EE6:EN6" si="12">IF(EE7="",NA(),EE7)</f>
        <v>0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3">
        <f t="shared" si="12"/>
        <v>0</v>
      </c>
      <c r="EJ6" s="81">
        <f t="shared" si="12"/>
        <v>4.e-002</v>
      </c>
      <c r="EK6" s="81">
        <f t="shared" si="12"/>
        <v>7.0000000000000007e-002</v>
      </c>
      <c r="EL6" s="81">
        <f t="shared" si="12"/>
        <v>9.e-002</v>
      </c>
      <c r="EM6" s="81">
        <f t="shared" si="12"/>
        <v>9.e-002</v>
      </c>
      <c r="EN6" s="81">
        <f t="shared" si="12"/>
        <v>0.13</v>
      </c>
      <c r="EO6" s="73" t="str">
        <f>IF(EO7="","",IF(EO7="-","【-】","【"&amp;SUBSTITUTE(TEXT(EO7,"#,##0.00"),"-","△")&amp;"】"))</f>
        <v>【0.12】</v>
      </c>
    </row>
    <row r="7" spans="1:148" s="59" customFormat="1">
      <c r="A7" s="60"/>
      <c r="B7" s="66">
        <v>2018</v>
      </c>
      <c r="C7" s="66">
        <v>173860</v>
      </c>
      <c r="D7" s="66">
        <v>46</v>
      </c>
      <c r="E7" s="66">
        <v>17</v>
      </c>
      <c r="F7" s="66">
        <v>4</v>
      </c>
      <c r="G7" s="66">
        <v>0</v>
      </c>
      <c r="H7" s="66" t="s">
        <v>98</v>
      </c>
      <c r="I7" s="66" t="s">
        <v>99</v>
      </c>
      <c r="J7" s="66" t="s">
        <v>100</v>
      </c>
      <c r="K7" s="66" t="s">
        <v>15</v>
      </c>
      <c r="L7" s="66" t="s">
        <v>101</v>
      </c>
      <c r="M7" s="66" t="s">
        <v>102</v>
      </c>
      <c r="N7" s="74" t="s">
        <v>103</v>
      </c>
      <c r="O7" s="74">
        <v>46.57</v>
      </c>
      <c r="P7" s="74">
        <v>69.25</v>
      </c>
      <c r="Q7" s="74">
        <v>89.57</v>
      </c>
      <c r="R7" s="74">
        <v>4428</v>
      </c>
      <c r="S7" s="74">
        <v>13201</v>
      </c>
      <c r="T7" s="74">
        <v>111.52</v>
      </c>
      <c r="U7" s="74">
        <v>118.37</v>
      </c>
      <c r="V7" s="74">
        <v>9109</v>
      </c>
      <c r="W7" s="74">
        <v>3.78</v>
      </c>
      <c r="X7" s="74">
        <v>2409.79</v>
      </c>
      <c r="Y7" s="74">
        <v>101</v>
      </c>
      <c r="Z7" s="74">
        <v>105.3</v>
      </c>
      <c r="AA7" s="74">
        <v>109.47</v>
      </c>
      <c r="AB7" s="74">
        <v>108.52</v>
      </c>
      <c r="AC7" s="74">
        <v>112.62</v>
      </c>
      <c r="AD7" s="74">
        <v>101.24</v>
      </c>
      <c r="AE7" s="74">
        <v>100.94</v>
      </c>
      <c r="AF7" s="74">
        <v>100.85</v>
      </c>
      <c r="AG7" s="74">
        <v>102.13</v>
      </c>
      <c r="AH7" s="74">
        <v>101.72</v>
      </c>
      <c r="AI7" s="74">
        <v>101.92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184.13</v>
      </c>
      <c r="AP7" s="74">
        <v>101.85</v>
      </c>
      <c r="AQ7" s="74">
        <v>110.77</v>
      </c>
      <c r="AR7" s="74">
        <v>109.51</v>
      </c>
      <c r="AS7" s="74">
        <v>112.88</v>
      </c>
      <c r="AT7" s="74">
        <v>88.06</v>
      </c>
      <c r="AU7" s="74">
        <v>54.49</v>
      </c>
      <c r="AV7" s="74">
        <v>42.48</v>
      </c>
      <c r="AW7" s="74">
        <v>34.39</v>
      </c>
      <c r="AX7" s="74">
        <v>32.74</v>
      </c>
      <c r="AY7" s="74">
        <v>25.57</v>
      </c>
      <c r="AZ7" s="74">
        <v>63.22</v>
      </c>
      <c r="BA7" s="74">
        <v>49.07</v>
      </c>
      <c r="BB7" s="74">
        <v>46.78</v>
      </c>
      <c r="BC7" s="74">
        <v>47.44</v>
      </c>
      <c r="BD7" s="74">
        <v>49.18</v>
      </c>
      <c r="BE7" s="74">
        <v>54.23</v>
      </c>
      <c r="BF7" s="74">
        <v>2140.8000000000002</v>
      </c>
      <c r="BG7" s="74">
        <v>2171.77</v>
      </c>
      <c r="BH7" s="74">
        <v>1443.62</v>
      </c>
      <c r="BI7" s="74">
        <v>1606.16</v>
      </c>
      <c r="BJ7" s="74">
        <v>1845.91</v>
      </c>
      <c r="BK7" s="74">
        <v>1436</v>
      </c>
      <c r="BL7" s="74">
        <v>1434.89</v>
      </c>
      <c r="BM7" s="74">
        <v>1298.9100000000001</v>
      </c>
      <c r="BN7" s="74">
        <v>1243.71</v>
      </c>
      <c r="BO7" s="74">
        <v>1194.1500000000001</v>
      </c>
      <c r="BP7" s="74">
        <v>1209.4000000000001</v>
      </c>
      <c r="BQ7" s="74">
        <v>71.17</v>
      </c>
      <c r="BR7" s="74">
        <v>72.66</v>
      </c>
      <c r="BS7" s="74">
        <v>110.32</v>
      </c>
      <c r="BT7" s="74">
        <v>99.53</v>
      </c>
      <c r="BU7" s="74">
        <v>99.4</v>
      </c>
      <c r="BV7" s="74">
        <v>66.56</v>
      </c>
      <c r="BW7" s="74">
        <v>66.22</v>
      </c>
      <c r="BX7" s="74">
        <v>69.87</v>
      </c>
      <c r="BY7" s="74">
        <v>74.3</v>
      </c>
      <c r="BZ7" s="74">
        <v>72.260000000000005</v>
      </c>
      <c r="CA7" s="74">
        <v>74.48</v>
      </c>
      <c r="CB7" s="74">
        <v>219.48</v>
      </c>
      <c r="CC7" s="74">
        <v>215.52</v>
      </c>
      <c r="CD7" s="74">
        <v>204.26</v>
      </c>
      <c r="CE7" s="74">
        <v>240.47</v>
      </c>
      <c r="CF7" s="74">
        <v>219.14</v>
      </c>
      <c r="CG7" s="74">
        <v>244.29</v>
      </c>
      <c r="CH7" s="74">
        <v>246.72</v>
      </c>
      <c r="CI7" s="74">
        <v>234.96</v>
      </c>
      <c r="CJ7" s="74">
        <v>221.81</v>
      </c>
      <c r="CK7" s="74">
        <v>230.02</v>
      </c>
      <c r="CL7" s="74">
        <v>219.46</v>
      </c>
      <c r="CM7" s="74">
        <v>34.99</v>
      </c>
      <c r="CN7" s="74">
        <v>34.03</v>
      </c>
      <c r="CO7" s="74">
        <v>33.770000000000003</v>
      </c>
      <c r="CP7" s="74">
        <v>34.200000000000003</v>
      </c>
      <c r="CQ7" s="74">
        <v>32.97</v>
      </c>
      <c r="CR7" s="74">
        <v>43.58</v>
      </c>
      <c r="CS7" s="74">
        <v>41.35</v>
      </c>
      <c r="CT7" s="74">
        <v>42.9</v>
      </c>
      <c r="CU7" s="74">
        <v>43.36</v>
      </c>
      <c r="CV7" s="74">
        <v>42.56</v>
      </c>
      <c r="CW7" s="74">
        <v>42.82</v>
      </c>
      <c r="CX7" s="74">
        <v>85.83</v>
      </c>
      <c r="CY7" s="74">
        <v>85.96</v>
      </c>
      <c r="CZ7" s="74">
        <v>86.71</v>
      </c>
      <c r="DA7" s="74">
        <v>87.49</v>
      </c>
      <c r="DB7" s="74">
        <v>87.7</v>
      </c>
      <c r="DC7" s="74">
        <v>82.35</v>
      </c>
      <c r="DD7" s="74">
        <v>82.9</v>
      </c>
      <c r="DE7" s="74">
        <v>83.5</v>
      </c>
      <c r="DF7" s="74">
        <v>83.06</v>
      </c>
      <c r="DG7" s="74">
        <v>83.32</v>
      </c>
      <c r="DH7" s="74">
        <v>83.36</v>
      </c>
      <c r="DI7" s="74">
        <v>34.43</v>
      </c>
      <c r="DJ7" s="74">
        <v>36.64</v>
      </c>
      <c r="DK7" s="74">
        <v>38.18</v>
      </c>
      <c r="DL7" s="74">
        <v>40.01</v>
      </c>
      <c r="DM7" s="74">
        <v>41.92</v>
      </c>
      <c r="DN7" s="74">
        <v>22.34</v>
      </c>
      <c r="DO7" s="74">
        <v>22.79</v>
      </c>
      <c r="DP7" s="74">
        <v>22.77</v>
      </c>
      <c r="DQ7" s="74">
        <v>23.93</v>
      </c>
      <c r="DR7" s="74">
        <v>24.68</v>
      </c>
      <c r="DS7" s="74">
        <v>24.88</v>
      </c>
      <c r="DT7" s="74">
        <v>0</v>
      </c>
      <c r="DU7" s="74">
        <v>0</v>
      </c>
      <c r="DV7" s="74">
        <v>0</v>
      </c>
      <c r="DW7" s="74">
        <v>0</v>
      </c>
      <c r="DX7" s="74">
        <v>0</v>
      </c>
      <c r="DY7" s="74">
        <v>0</v>
      </c>
      <c r="DZ7" s="74">
        <v>4.e-002</v>
      </c>
      <c r="EA7" s="74">
        <v>0</v>
      </c>
      <c r="EB7" s="74">
        <v>0</v>
      </c>
      <c r="EC7" s="74">
        <v>1.e-002</v>
      </c>
      <c r="ED7" s="74">
        <v>1.e-002</v>
      </c>
      <c r="EE7" s="74">
        <v>0</v>
      </c>
      <c r="EF7" s="74">
        <v>0</v>
      </c>
      <c r="EG7" s="74">
        <v>0</v>
      </c>
      <c r="EH7" s="74">
        <v>0</v>
      </c>
      <c r="EI7" s="74">
        <v>0</v>
      </c>
      <c r="EJ7" s="74">
        <v>4.e-002</v>
      </c>
      <c r="EK7" s="74">
        <v>7.0000000000000007e-002</v>
      </c>
      <c r="EL7" s="74">
        <v>9.e-002</v>
      </c>
      <c r="EM7" s="74">
        <v>9.e-002</v>
      </c>
      <c r="EN7" s="74">
        <v>0.13</v>
      </c>
      <c r="EO7" s="74">
        <v>0.12</v>
      </c>
    </row>
    <row r="8" spans="1:148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</row>
    <row r="9" spans="1:148">
      <c r="A9" s="61"/>
      <c r="B9" s="61" t="s">
        <v>104</v>
      </c>
      <c r="C9" s="61" t="s">
        <v>105</v>
      </c>
      <c r="D9" s="61" t="s">
        <v>106</v>
      </c>
      <c r="E9" s="61" t="s">
        <v>107</v>
      </c>
      <c r="F9" s="61" t="s">
        <v>108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8">
      <c r="A10" s="61" t="s">
        <v>37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2019-12-05T04:49:40Z</dcterms:created>
  <dcterms:modified xsi:type="dcterms:W3CDTF">2020-02-17T07:23:30Z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2020-02-17T07:23:30Z</vt:filetime>
  </property>
</Properties>
</file>