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t2xToUC0QZPyUS+55Qzv6zEUNDP7oiX95OsrtX+s6FajcfdoLx5a1npdTSfPU8m5rSHExu95AgfZ0siPkf1Xg==" workbookSaltValue="AWQ6/Qi6S0aIcMp8e8fju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<sst xmlns="http://schemas.openxmlformats.org/spreadsheetml/2006/main" xmlns:r="http://schemas.openxmlformats.org/officeDocument/2006/relationships" count="107" uniqueCount="107">
  <si>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</si>
  <si>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</si>
  <si>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</si>
  <si>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</si>
  <si>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</si>
  <si>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</si>
  <si>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</si>
  <si>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</si>
  <si>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</si>
  <si>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</si>
  <si>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</si>
  <si>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</si>
  <si>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</si>
  <si>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</si>
  <si>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</si>
  <si>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</si>
  <si>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</si>
  <si>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</si>
  <si>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</si>
  <si>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</si>
  <si>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</si>
  <si>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</si>
  <si>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</si>
  <si>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</si>
  <si>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</si>
  <si>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</si>
  <si>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</si>
  <si>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</si>
  <si>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</si>
  <si>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</si>
  <si>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</si>
  <si>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</si>
  <si>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</si>
  <si>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①有形固定資産減価償却率については、類似団体よりも高い状況が続いており、法定耐用年数に近い資産が多い状況である。平成30年度に策定した「新水道ビジョン」に基づき、施設の更新を図っていく必要がある。
②管路経年化率については、平成29年度から押水地区の水道事業創設時の配水菅が一気に耐用年数を超えたためであり、令和元年度から補助事業を取り入れ、管路の布設替を行っていく事とする。
③管路更新率については、平成30年度の更新率では、全ての管路を更新するには、156年を要する。補助事業を活用し、更新のペースを少しでも速めていきたい。</t>
    <rPh sb="1" eb="3">
      <t>ユウケイ</t>
    </rPh>
    <rPh sb="3" eb="5">
      <t>コテイ</t>
    </rPh>
    <rPh sb="5" eb="7">
      <t>シサン</t>
    </rPh>
    <rPh sb="7" eb="9">
      <t>ゲンカ</t>
    </rPh>
    <rPh sb="9" eb="11">
      <t>ショウキャク</t>
    </rPh>
    <rPh sb="11" eb="12">
      <t>リツ</t>
    </rPh>
    <rPh sb="18" eb="20">
      <t>ルイジ</t>
    </rPh>
    <rPh sb="20" eb="22">
      <t>ダンタイ</t>
    </rPh>
    <rPh sb="25" eb="26">
      <t>タカ</t>
    </rPh>
    <rPh sb="27" eb="29">
      <t>ジョウキョウ</t>
    </rPh>
    <rPh sb="30" eb="31">
      <t>ツヅ</t>
    </rPh>
    <rPh sb="36" eb="38">
      <t>ホウテイ</t>
    </rPh>
    <rPh sb="38" eb="40">
      <t>タイヨウ</t>
    </rPh>
    <rPh sb="40" eb="42">
      <t>ネンスウ</t>
    </rPh>
    <rPh sb="43" eb="44">
      <t>チカ</t>
    </rPh>
    <rPh sb="45" eb="47">
      <t>シサン</t>
    </rPh>
    <rPh sb="48" eb="49">
      <t>オオ</t>
    </rPh>
    <rPh sb="50" eb="52">
      <t>ジョウキョウ</t>
    </rPh>
    <rPh sb="56" eb="58">
      <t>ヘイセイ</t>
    </rPh>
    <rPh sb="60" eb="62">
      <t>ネンド</t>
    </rPh>
    <rPh sb="63" eb="65">
      <t>サクテイ</t>
    </rPh>
    <rPh sb="68" eb="69">
      <t>シン</t>
    </rPh>
    <rPh sb="69" eb="71">
      <t>スイドウ</t>
    </rPh>
    <rPh sb="77" eb="78">
      <t>モト</t>
    </rPh>
    <rPh sb="81" eb="83">
      <t>シセツ</t>
    </rPh>
    <rPh sb="84" eb="86">
      <t>コウシン</t>
    </rPh>
    <rPh sb="87" eb="88">
      <t>ハカ</t>
    </rPh>
    <rPh sb="92" eb="94">
      <t>ヒツヨウ</t>
    </rPh>
    <rPh sb="100" eb="102">
      <t>カンロ</t>
    </rPh>
    <rPh sb="102" eb="104">
      <t>ケイネン</t>
    </rPh>
    <rPh sb="104" eb="105">
      <t>カ</t>
    </rPh>
    <rPh sb="105" eb="106">
      <t>リツ</t>
    </rPh>
    <rPh sb="112" eb="114">
      <t>ヘイセイ</t>
    </rPh>
    <rPh sb="116" eb="118">
      <t>ネンド</t>
    </rPh>
    <rPh sb="120" eb="122">
      <t>オシミズ</t>
    </rPh>
    <rPh sb="122" eb="124">
      <t>チク</t>
    </rPh>
    <rPh sb="125" eb="127">
      <t>スイドウ</t>
    </rPh>
    <rPh sb="127" eb="129">
      <t>ジギョウ</t>
    </rPh>
    <rPh sb="129" eb="132">
      <t>ソウセツジ</t>
    </rPh>
    <rPh sb="133" eb="136">
      <t>ハイスイカン</t>
    </rPh>
    <rPh sb="137" eb="139">
      <t>イッキ</t>
    </rPh>
    <rPh sb="140" eb="142">
      <t>タイヨウ</t>
    </rPh>
    <rPh sb="142" eb="144">
      <t>ネンスウ</t>
    </rPh>
    <rPh sb="145" eb="146">
      <t>コ</t>
    </rPh>
    <rPh sb="154" eb="156">
      <t>レイワ</t>
    </rPh>
    <rPh sb="156" eb="157">
      <t>モト</t>
    </rPh>
    <rPh sb="157" eb="159">
      <t>ネンド</t>
    </rPh>
    <rPh sb="161" eb="163">
      <t>ホジョ</t>
    </rPh>
    <rPh sb="163" eb="165">
      <t>ジギョウ</t>
    </rPh>
    <rPh sb="166" eb="167">
      <t>ト</t>
    </rPh>
    <rPh sb="168" eb="169">
      <t>イ</t>
    </rPh>
    <rPh sb="171" eb="173">
      <t>カンロ</t>
    </rPh>
    <rPh sb="174" eb="176">
      <t>フセツ</t>
    </rPh>
    <rPh sb="176" eb="177">
      <t>カ</t>
    </rPh>
    <rPh sb="178" eb="179">
      <t>オコナ</t>
    </rPh>
    <rPh sb="183" eb="184">
      <t>コト</t>
    </rPh>
    <rPh sb="190" eb="192">
      <t>カンロ</t>
    </rPh>
    <rPh sb="192" eb="194">
      <t>コウシン</t>
    </rPh>
    <rPh sb="194" eb="195">
      <t>リツ</t>
    </rPh>
    <rPh sb="201" eb="203">
      <t>ヘイセイ</t>
    </rPh>
    <rPh sb="205" eb="207">
      <t>ネンド</t>
    </rPh>
    <rPh sb="208" eb="210">
      <t>コウシン</t>
    </rPh>
    <rPh sb="210" eb="211">
      <t>リツ</t>
    </rPh>
    <rPh sb="214" eb="215">
      <t>スベ</t>
    </rPh>
    <rPh sb="217" eb="219">
      <t>カンロ</t>
    </rPh>
    <rPh sb="220" eb="222">
      <t>コウシン</t>
    </rPh>
    <rPh sb="230" eb="231">
      <t>トシ</t>
    </rPh>
    <rPh sb="232" eb="233">
      <t>ヨウ</t>
    </rPh>
    <rPh sb="236" eb="238">
      <t>ホジョ</t>
    </rPh>
    <rPh sb="238" eb="240">
      <t>ジギョウ</t>
    </rPh>
    <rPh sb="241" eb="243">
      <t>カツヨウ</t>
    </rPh>
    <rPh sb="245" eb="247">
      <t>コウシン</t>
    </rPh>
    <rPh sb="252" eb="253">
      <t>スコ</t>
    </rPh>
    <rPh sb="256" eb="257">
      <t>ハヤ</t>
    </rPh>
    <phoneticPr fontId="1"/>
  </si>
  <si>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</si>
  <si>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</si>
  <si>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</si>
  <si>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</si>
  <si>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</si>
  <si>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</si>
  <si>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</si>
  <si>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</si>
  <si>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</si>
  <si>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</si>
  <si>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</si>
  <si>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</si>
  <si>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</si>
  <si>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</si>
  <si>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</si>
  <si>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</si>
  <si>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</si>
  <si>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</si>
  <si>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</si>
  <si>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</si>
  <si>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</si>
  <si>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</si>
  <si>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</si>
  <si>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</si>
  <si>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</si>
  <si>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</si>
  <si>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</si>
  <si>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</si>
  <si>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</si>
  <si>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</si>
  <si>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</si>
  <si>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</si>
  <si>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</si>
  <si>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</si>
  <si>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</si>
  <si>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</si>
  <si>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</si>
  <si>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</si>
  <si>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</si>
  <si>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</si>
  <si>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</si>
  <si>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</si>
  <si>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</si>
  <si>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</si>
  <si>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</si>
  <si>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</si>
  <si>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</si>
  <si>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</si>
  <si>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</si>
  <si>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　平成30年度に策定した「新水道ビジョン」に基づき、老朽化対策を行い、災害等が発生した際においても、迅速に対応出来る強靱な水道事業を目指していく。
　今後、施設の老朽化が進み、投資費用の増加と給水人口の減少により収入の減少が見込まれるという経営上厳しい環境となることは、確実である。計画的に施設の更新を行い、効果的な経営を行っていく必要がある。</t>
    <rPh sb="1" eb="3">
      <t>ヘイセイ</t>
    </rPh>
    <rPh sb="5" eb="7">
      <t>ネンド</t>
    </rPh>
    <rPh sb="8" eb="10">
      <t>サクテイ</t>
    </rPh>
    <rPh sb="13" eb="14">
      <t>シン</t>
    </rPh>
    <rPh sb="14" eb="16">
      <t>スイドウ</t>
    </rPh>
    <rPh sb="22" eb="23">
      <t>モト</t>
    </rPh>
    <rPh sb="26" eb="29">
      <t>ロウキュウカ</t>
    </rPh>
    <rPh sb="29" eb="31">
      <t>タイサク</t>
    </rPh>
    <rPh sb="32" eb="33">
      <t>オコナ</t>
    </rPh>
    <rPh sb="35" eb="37">
      <t>サイガイ</t>
    </rPh>
    <rPh sb="37" eb="38">
      <t>トウ</t>
    </rPh>
    <rPh sb="39" eb="41">
      <t>ハッセイ</t>
    </rPh>
    <rPh sb="43" eb="44">
      <t>サイ</t>
    </rPh>
    <rPh sb="50" eb="52">
      <t>ジンソク</t>
    </rPh>
    <rPh sb="53" eb="55">
      <t>タイオウ</t>
    </rPh>
    <rPh sb="55" eb="57">
      <t>デキ</t>
    </rPh>
    <rPh sb="58" eb="60">
      <t>キョウジン</t>
    </rPh>
    <rPh sb="61" eb="63">
      <t>スイドウ</t>
    </rPh>
    <rPh sb="63" eb="65">
      <t>ジギョウ</t>
    </rPh>
    <rPh sb="66" eb="68">
      <t>メザ</t>
    </rPh>
    <rPh sb="75" eb="77">
      <t>コンゴ</t>
    </rPh>
    <rPh sb="78" eb="80">
      <t>シセツ</t>
    </rPh>
    <rPh sb="81" eb="84">
      <t>ロウキュウカ</t>
    </rPh>
    <rPh sb="85" eb="86">
      <t>スス</t>
    </rPh>
    <rPh sb="88" eb="90">
      <t>トウシ</t>
    </rPh>
    <rPh sb="90" eb="92">
      <t>ヒヨウ</t>
    </rPh>
    <rPh sb="93" eb="95">
      <t>ゾウカ</t>
    </rPh>
    <rPh sb="112" eb="114">
      <t>ミコ</t>
    </rPh>
    <rPh sb="120" eb="122">
      <t>ケイエイ</t>
    </rPh>
    <rPh sb="122" eb="123">
      <t>ジョウ</t>
    </rPh>
    <rPh sb="123" eb="124">
      <t>キビ</t>
    </rPh>
    <rPh sb="126" eb="128">
      <t>カンキョウ</t>
    </rPh>
    <rPh sb="135" eb="137">
      <t>カクジツ</t>
    </rPh>
    <rPh sb="141" eb="143">
      <t>ケイカク</t>
    </rPh>
    <rPh sb="143" eb="144">
      <t>テキ</t>
    </rPh>
    <rPh sb="145" eb="147">
      <t>シセツ</t>
    </rPh>
    <rPh sb="148" eb="150">
      <t>コウシン</t>
    </rPh>
    <rPh sb="151" eb="152">
      <t>オコナ</t>
    </rPh>
    <rPh sb="154" eb="157">
      <t>コウカテキ</t>
    </rPh>
    <rPh sb="158" eb="160">
      <t>ケイエイ</t>
    </rPh>
    <rPh sb="161" eb="162">
      <t>オコナ</t>
    </rPh>
    <rPh sb="166" eb="168">
      <t>ヒツヨウ</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</si>
  <si>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</si>
  <si>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</si>
  <si>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</si>
  <si>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</si>
  <si>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</si>
  <si>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</si>
  <si>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</si>
  <si>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</si>
  <si>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</si>
  <si>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</si>
  <si>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</si>
  <si>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</si>
  <si>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</si>
  <si>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</si>
  <si>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</si>
  <si>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</si>
  <si>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</si>
  <si>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</si>
  <si>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</si>
  <si>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</si>
  <si>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</si>
  <si>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</si>
  <si>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については、100%を上回っているが、営業外収益で基準外の繰入金を充てる事によるものである。今後、給水人口の減少により給水収益が減少することから、水道料金単価の見直しを検討する必要がある。
②累積欠損金比率は、0%となっている。今後の経営計画においても欠損金が発生する見込みはないと考えている。
③流動比率については、給水収益等の現金収入の減少により、減少傾向が免れない状況である。
④企業債残高対給水収益比率については、企業債の発行を抑制していることから、減少傾向である。
⑤料金回収率については、平成29年度決算と比較して、給水原価の伸び率が供給単価に比べて大きいことから、100%を割り込む事となった。水道料金の見直しが必要である。
⑥給水原価については、事業全体に要する費用にあまり変化は無いが、有収水量の減少により給水原価は微増傾向である。
⑦施設利用率については、類似団体と比較すると低い状況が続いている。今後の更新を検討する際には、ダウンサイジングを検討する必要がある。
⑧有収率については、類似団体よりも高い状況が続いている。今後とも、漏水解消対策に努め、有収率の向上に努めていく。</t>
    <rPh sb="1" eb="3">
      <t>ケイジョウ</t>
    </rPh>
    <rPh sb="3" eb="5">
      <t>シュウシ</t>
    </rPh>
    <rPh sb="5" eb="7">
      <t>ヒリツ</t>
    </rPh>
    <rPh sb="18" eb="20">
      <t>ウワマワ</t>
    </rPh>
    <rPh sb="26" eb="29">
      <t>エイギョウガイ</t>
    </rPh>
    <rPh sb="29" eb="31">
      <t>シュウエキ</t>
    </rPh>
    <rPh sb="32" eb="35">
      <t>キジュンガイ</t>
    </rPh>
    <rPh sb="36" eb="39">
      <t>クリイレキン</t>
    </rPh>
    <rPh sb="40" eb="41">
      <t>ア</t>
    </rPh>
    <rPh sb="43" eb="44">
      <t>コト</t>
    </rPh>
    <rPh sb="53" eb="55">
      <t>コンゴ</t>
    </rPh>
    <rPh sb="56" eb="58">
      <t>キュウスイ</t>
    </rPh>
    <rPh sb="58" eb="60">
      <t>ジンコウ</t>
    </rPh>
    <rPh sb="61" eb="63">
      <t>ゲンショウ</t>
    </rPh>
    <rPh sb="66" eb="68">
      <t>キュウスイ</t>
    </rPh>
    <rPh sb="68" eb="70">
      <t>シュウエキ</t>
    </rPh>
    <rPh sb="71" eb="73">
      <t>ゲンショウ</t>
    </rPh>
    <rPh sb="80" eb="82">
      <t>スイドウ</t>
    </rPh>
    <rPh sb="82" eb="84">
      <t>リョウキン</t>
    </rPh>
    <rPh sb="84" eb="86">
      <t>タンカ</t>
    </rPh>
    <rPh sb="87" eb="89">
      <t>ミナオ</t>
    </rPh>
    <rPh sb="91" eb="93">
      <t>ケントウ</t>
    </rPh>
    <rPh sb="95" eb="97">
      <t>ヒツヨウ</t>
    </rPh>
    <rPh sb="103" eb="105">
      <t>ルイセキ</t>
    </rPh>
    <rPh sb="105" eb="108">
      <t>ケッソンキン</t>
    </rPh>
    <rPh sb="108" eb="110">
      <t>ヒリツ</t>
    </rPh>
    <rPh sb="121" eb="123">
      <t>コンゴ</t>
    </rPh>
    <rPh sb="124" eb="126">
      <t>ケイエイ</t>
    </rPh>
    <rPh sb="126" eb="128">
      <t>ケイカク</t>
    </rPh>
    <rPh sb="133" eb="136">
      <t>ケッソンキン</t>
    </rPh>
    <rPh sb="137" eb="139">
      <t>ハッセイ</t>
    </rPh>
    <rPh sb="141" eb="143">
      <t>ミコ</t>
    </rPh>
    <rPh sb="148" eb="149">
      <t>カンガ</t>
    </rPh>
    <rPh sb="156" eb="158">
      <t>リュウドウ</t>
    </rPh>
    <rPh sb="158" eb="160">
      <t>ヒリツ</t>
    </rPh>
    <rPh sb="166" eb="168">
      <t>キュウスイ</t>
    </rPh>
    <rPh sb="168" eb="170">
      <t>シュウエキ</t>
    </rPh>
    <rPh sb="170" eb="171">
      <t>トウ</t>
    </rPh>
    <rPh sb="172" eb="174">
      <t>ゲンキン</t>
    </rPh>
    <rPh sb="174" eb="176">
      <t>シュウニュウ</t>
    </rPh>
    <rPh sb="177" eb="179">
      <t>ゲンショウ</t>
    </rPh>
    <rPh sb="183" eb="185">
      <t>ゲンショウ</t>
    </rPh>
    <rPh sb="185" eb="187">
      <t>ケイコウ</t>
    </rPh>
    <rPh sb="188" eb="189">
      <t>マヌガ</t>
    </rPh>
    <rPh sb="192" eb="194">
      <t>ジョウキョウ</t>
    </rPh>
    <rPh sb="200" eb="203">
      <t>キギョウサイ</t>
    </rPh>
    <rPh sb="203" eb="205">
      <t>ザンダカ</t>
    </rPh>
    <rPh sb="205" eb="206">
      <t>タイ</t>
    </rPh>
    <rPh sb="206" eb="208">
      <t>キュウスイ</t>
    </rPh>
    <rPh sb="208" eb="210">
      <t>シュウエキ</t>
    </rPh>
    <rPh sb="210" eb="212">
      <t>ヒリツ</t>
    </rPh>
    <rPh sb="218" eb="221">
      <t>キギョウサイ</t>
    </rPh>
    <rPh sb="222" eb="224">
      <t>ハッコウ</t>
    </rPh>
    <rPh sb="225" eb="227">
      <t>ヨクセイ</t>
    </rPh>
    <rPh sb="236" eb="238">
      <t>ゲンショウ</t>
    </rPh>
    <rPh sb="238" eb="240">
      <t>ケイコウ</t>
    </rPh>
    <rPh sb="246" eb="248">
      <t>リョウキン</t>
    </rPh>
    <rPh sb="248" eb="251">
      <t>カイシュウリツ</t>
    </rPh>
    <rPh sb="257" eb="259">
      <t>ヘイセイ</t>
    </rPh>
    <rPh sb="261" eb="263">
      <t>ネンド</t>
    </rPh>
    <rPh sb="263" eb="265">
      <t>ケッサン</t>
    </rPh>
    <rPh sb="266" eb="268">
      <t>ヒカク</t>
    </rPh>
    <rPh sb="271" eb="273">
      <t>キュウスイ</t>
    </rPh>
    <rPh sb="273" eb="275">
      <t>ゲンカ</t>
    </rPh>
    <rPh sb="276" eb="277">
      <t>ノ</t>
    </rPh>
    <rPh sb="278" eb="279">
      <t>リツ</t>
    </rPh>
    <rPh sb="280" eb="282">
      <t>キョウキュウ</t>
    </rPh>
    <rPh sb="282" eb="284">
      <t>タンカ</t>
    </rPh>
    <rPh sb="285" eb="286">
      <t>クラ</t>
    </rPh>
    <rPh sb="288" eb="289">
      <t>オオ</t>
    </rPh>
    <rPh sb="301" eb="302">
      <t>ワ</t>
    </rPh>
    <rPh sb="303" eb="304">
      <t>コ</t>
    </rPh>
    <rPh sb="305" eb="306">
      <t>コト</t>
    </rPh>
    <rPh sb="311" eb="313">
      <t>スイドウ</t>
    </rPh>
    <rPh sb="313" eb="315">
      <t>リョウキン</t>
    </rPh>
    <rPh sb="316" eb="318">
      <t>ミナオ</t>
    </rPh>
    <rPh sb="320" eb="322">
      <t>ヒツヨウ</t>
    </rPh>
    <rPh sb="328" eb="332">
      <t>キュウスイゲンカ</t>
    </rPh>
    <rPh sb="338" eb="340">
      <t>ジギョウ</t>
    </rPh>
    <rPh sb="340" eb="342">
      <t>ゼンタイ</t>
    </rPh>
    <rPh sb="343" eb="344">
      <t>ヨウ</t>
    </rPh>
    <rPh sb="346" eb="348">
      <t>ヒヨウ</t>
    </rPh>
    <rPh sb="352" eb="354">
      <t>ヘンカ</t>
    </rPh>
    <rPh sb="355" eb="356">
      <t>ナ</t>
    </rPh>
    <rPh sb="359" eb="360">
      <t>ユウ</t>
    </rPh>
    <rPh sb="360" eb="361">
      <t>オサ</t>
    </rPh>
    <rPh sb="361" eb="363">
      <t>スイリョウ</t>
    </rPh>
    <rPh sb="364" eb="366">
      <t>ゲンショウ</t>
    </rPh>
    <rPh sb="369" eb="371">
      <t>キュウスイ</t>
    </rPh>
    <rPh sb="371" eb="373">
      <t>ゲンカ</t>
    </rPh>
    <rPh sb="374" eb="376">
      <t>ビゾウ</t>
    </rPh>
    <rPh sb="376" eb="378">
      <t>ケイコウ</t>
    </rPh>
    <rPh sb="384" eb="386">
      <t>シセツ</t>
    </rPh>
    <rPh sb="386" eb="389">
      <t>リヨウリツ</t>
    </rPh>
    <rPh sb="395" eb="397">
      <t>ルイジ</t>
    </rPh>
    <rPh sb="397" eb="399">
      <t>ダンタイ</t>
    </rPh>
    <rPh sb="400" eb="402">
      <t>ヒカク</t>
    </rPh>
    <rPh sb="405" eb="406">
      <t>ヒク</t>
    </rPh>
    <rPh sb="407" eb="409">
      <t>ジョウキョウ</t>
    </rPh>
    <rPh sb="410" eb="411">
      <t>ツヅ</t>
    </rPh>
    <rPh sb="416" eb="418">
      <t>コンゴ</t>
    </rPh>
    <rPh sb="419" eb="421">
      <t>コウシン</t>
    </rPh>
    <rPh sb="422" eb="424">
      <t>ケントウ</t>
    </rPh>
    <rPh sb="426" eb="427">
      <t>サイ</t>
    </rPh>
    <rPh sb="439" eb="441">
      <t>ケントウ</t>
    </rPh>
    <rPh sb="443" eb="445">
      <t>ヒツヨウ</t>
    </rPh>
    <rPh sb="451" eb="452">
      <t>ユウ</t>
    </rPh>
    <rPh sb="452" eb="453">
      <t>オサ</t>
    </rPh>
    <rPh sb="453" eb="454">
      <t>リツ</t>
    </rPh>
    <rPh sb="460" eb="462">
      <t>ルイジ</t>
    </rPh>
    <rPh sb="462" eb="464">
      <t>ダンタイ</t>
    </rPh>
    <rPh sb="467" eb="468">
      <t>タカ</t>
    </rPh>
    <rPh sb="469" eb="471">
      <t>ジョウキョウ</t>
    </rPh>
    <rPh sb="472" eb="473">
      <t>ツヅ</t>
    </rPh>
    <rPh sb="478" eb="480">
      <t>コンゴ</t>
    </rPh>
    <rPh sb="483" eb="485">
      <t>ロウスイ</t>
    </rPh>
    <rPh sb="485" eb="487">
      <t>カイショウ</t>
    </rPh>
    <rPh sb="487" eb="489">
      <t>タイサク</t>
    </rPh>
    <rPh sb="490" eb="491">
      <t>ツト</t>
    </rPh>
    <rPh sb="493" eb="494">
      <t>ユウ</t>
    </rPh>
    <rPh sb="494" eb="495">
      <t>オサ</t>
    </rPh>
    <rPh sb="495" eb="496">
      <t>リツ</t>
    </rPh>
    <rPh sb="497" eb="499">
      <t>コウジョウ</t>
    </rPh>
    <rPh sb="500" eb="501">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</si>
</sst>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0.94</c:v>
                </c:pt>
                <c:pt idx="2">
                  <c:v>0.27</c:v>
                </c:pt>
                <c:pt idx="3">
                  <c:v>0.48</c:v>
                </c:pt>
                <c:pt idx="4">
                  <c:v>0.64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0.68</c:v>
                </c:pt>
                <c:pt idx="1">
                  <c:v>1.65</c:v>
                </c:pt>
                <c:pt idx="2">
                  <c:v>0.47</c:v>
                </c:pt>
                <c:pt idx="3">
                  <c:v>0.39</c:v>
                </c:pt>
                <c:pt idx="4">
                  <c:v>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115.87</c:v>
                </c:pt>
                <c:pt idx="1">
                  <c:v>114.61</c:v>
                </c:pt>
                <c:pt idx="2">
                  <c:v>104.17</c:v>
                </c:pt>
                <c:pt idx="3">
                  <c:v>104.29</c:v>
                </c:pt>
                <c:pt idx="4">
                  <c:v>105.59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109.49</c:v>
                </c:pt>
                <c:pt idx="1">
                  <c:v>111.06</c:v>
                </c:pt>
                <c:pt idx="2">
                  <c:v>111.34</c:v>
                </c:pt>
                <c:pt idx="3">
                  <c:v>110.02</c:v>
                </c:pt>
                <c:pt idx="4">
                  <c:v>108.76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54.75</c:v>
                </c:pt>
                <c:pt idx="1">
                  <c:v>56.53</c:v>
                </c:pt>
                <c:pt idx="2">
                  <c:v>58.58</c:v>
                </c:pt>
                <c:pt idx="3">
                  <c:v>59.84</c:v>
                </c:pt>
                <c:pt idx="4">
                  <c:v>61.36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46.67</c:v>
                </c:pt>
                <c:pt idx="1">
                  <c:v>47.7</c:v>
                </c:pt>
                <c:pt idx="2">
                  <c:v>48.14</c:v>
                </c:pt>
                <c:pt idx="3">
                  <c:v>46.61</c:v>
                </c:pt>
                <c:pt idx="4">
                  <c:v>47.97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c:v>
                </c:pt>
                <c:pt idx="1">
                  <c:v>8.61</c:v>
                </c:pt>
                <c:pt idx="2">
                  <c:v>8.24</c:v>
                </c:pt>
                <c:pt idx="3">
                  <c:v>30.16</c:v>
                </c:pt>
                <c:pt idx="4">
                  <c:v>29.77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10.029999999999999</c:v>
                </c:pt>
                <c:pt idx="1">
                  <c:v>7.26</c:v>
                </c:pt>
                <c:pt idx="2">
                  <c:v>11.13</c:v>
                </c:pt>
                <c:pt idx="3">
                  <c:v>10.84</c:v>
                </c:pt>
                <c:pt idx="4">
                  <c:v>15.33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9.49</c:v>
                </c:pt>
                <c:pt idx="1">
                  <c:v>9.35</c:v>
                </c:pt>
                <c:pt idx="2">
                  <c:v>10.130000000000001</c:v>
                </c:pt>
                <c:pt idx="3">
                  <c:v>7.31</c:v>
                </c:pt>
                <c:pt idx="4">
                  <c:v>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723.02</c:v>
                </c:pt>
                <c:pt idx="1">
                  <c:v>769.02</c:v>
                </c:pt>
                <c:pt idx="2">
                  <c:v>594.08000000000004</c:v>
                </c:pt>
                <c:pt idx="3">
                  <c:v>570.02</c:v>
                </c:pt>
                <c:pt idx="4">
                  <c:v>530.39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406.37</c:v>
                </c:pt>
                <c:pt idx="1">
                  <c:v>398.29</c:v>
                </c:pt>
                <c:pt idx="2">
                  <c:v>388.67</c:v>
                </c:pt>
                <c:pt idx="3">
                  <c:v>355.27</c:v>
                </c:pt>
                <c:pt idx="4">
                  <c:v>359.7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603.55999999999995</c:v>
                </c:pt>
                <c:pt idx="1">
                  <c:v>570.38</c:v>
                </c:pt>
                <c:pt idx="2">
                  <c:v>542.5</c:v>
                </c:pt>
                <c:pt idx="3">
                  <c:v>510.1</c:v>
                </c:pt>
                <c:pt idx="4">
                  <c:v>486.11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442.54</c:v>
                </c:pt>
                <c:pt idx="1">
                  <c:v>431</c:v>
                </c:pt>
                <c:pt idx="2">
                  <c:v>422.5</c:v>
                </c:pt>
                <c:pt idx="3">
                  <c:v>458.27</c:v>
                </c:pt>
                <c:pt idx="4">
                  <c:v>447.01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97.56</c:v>
                </c:pt>
                <c:pt idx="1">
                  <c:v>98.24</c:v>
                </c:pt>
                <c:pt idx="2">
                  <c:v>98.19</c:v>
                </c:pt>
                <c:pt idx="3">
                  <c:v>100.47</c:v>
                </c:pt>
                <c:pt idx="4">
                  <c:v>99.62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c:v>
                </c:pt>
                <c:pt idx="1">
                  <c:v>100.82</c:v>
                </c:pt>
                <c:pt idx="2">
                  <c:v>101.64</c:v>
                </c:pt>
                <c:pt idx="3">
                  <c:v>96.77</c:v>
                </c:pt>
                <c:pt idx="4">
                  <c:v>95.81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215.04</c:v>
                </c:pt>
                <c:pt idx="1">
                  <c:v>213.21</c:v>
                </c:pt>
                <c:pt idx="2">
                  <c:v>214.09</c:v>
                </c:pt>
                <c:pt idx="3">
                  <c:v>209.96</c:v>
                </c:pt>
                <c:pt idx="4">
                  <c:v>212.49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181.67</c:v>
                </c:pt>
                <c:pt idx="1">
                  <c:v>179.55</c:v>
                </c:pt>
                <c:pt idx="2">
                  <c:v>179.16</c:v>
                </c:pt>
                <c:pt idx="3">
                  <c:v>187.18</c:v>
                </c:pt>
                <c:pt idx="4">
                  <c:v>189.58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40.79</c:v>
                </c:pt>
                <c:pt idx="1">
                  <c:v>41.13</c:v>
                </c:pt>
                <c:pt idx="2">
                  <c:v>39.119999999999997</c:v>
                </c:pt>
                <c:pt idx="3">
                  <c:v>38.799999999999997</c:v>
                </c:pt>
                <c:pt idx="4">
                  <c:v>38.07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53.61</c:v>
                </c:pt>
                <c:pt idx="1">
                  <c:v>53.52</c:v>
                </c:pt>
                <c:pt idx="2">
                  <c:v>54.24</c:v>
                </c:pt>
                <c:pt idx="3">
                  <c:v>55.88</c:v>
                </c:pt>
                <c:pt idx="4">
                  <c:v>55.22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92.69</c:v>
                </c:pt>
                <c:pt idx="1">
                  <c:v>91.8</c:v>
                </c:pt>
                <c:pt idx="2">
                  <c:v>95.35</c:v>
                </c:pt>
                <c:pt idx="3">
                  <c:v>95.28</c:v>
                </c:pt>
                <c:pt idx="4">
                  <c:v>94.34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13201</v>
      </c>
      <c r="AM8" s="31"/>
      <c r="AN8" s="31"/>
      <c r="AO8" s="31"/>
      <c r="AP8" s="31"/>
      <c r="AQ8" s="31"/>
      <c r="AR8" s="31"/>
      <c r="AS8" s="31"/>
      <c r="AT8" s="7">
        <f>データ!$S$6</f>
        <v>111.52</v>
      </c>
      <c r="AU8" s="15"/>
      <c r="AV8" s="15"/>
      <c r="AW8" s="15"/>
      <c r="AX8" s="15"/>
      <c r="AY8" s="15"/>
      <c r="AZ8" s="15"/>
      <c r="BA8" s="15"/>
      <c r="BB8" s="29">
        <f>データ!$T$6</f>
        <v>118.37</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62.18</v>
      </c>
      <c r="J10" s="15"/>
      <c r="K10" s="15"/>
      <c r="L10" s="15"/>
      <c r="M10" s="15"/>
      <c r="N10" s="15"/>
      <c r="O10" s="26"/>
      <c r="P10" s="29">
        <f>データ!$P$6</f>
        <v>96.18</v>
      </c>
      <c r="Q10" s="29"/>
      <c r="R10" s="29"/>
      <c r="S10" s="29"/>
      <c r="T10" s="29"/>
      <c r="U10" s="29"/>
      <c r="V10" s="29"/>
      <c r="W10" s="31">
        <f>データ!$Q$6</f>
        <v>4208</v>
      </c>
      <c r="X10" s="31"/>
      <c r="Y10" s="31"/>
      <c r="Z10" s="31"/>
      <c r="AA10" s="31"/>
      <c r="AB10" s="31"/>
      <c r="AC10" s="31"/>
      <c r="AD10" s="2"/>
      <c r="AE10" s="2"/>
      <c r="AF10" s="2"/>
      <c r="AG10" s="2"/>
      <c r="AH10" s="18"/>
      <c r="AI10" s="18"/>
      <c r="AJ10" s="18"/>
      <c r="AK10" s="18"/>
      <c r="AL10" s="31">
        <f>データ!$U$6</f>
        <v>12652</v>
      </c>
      <c r="AM10" s="31"/>
      <c r="AN10" s="31"/>
      <c r="AO10" s="31"/>
      <c r="AP10" s="31"/>
      <c r="AQ10" s="31"/>
      <c r="AR10" s="31"/>
      <c r="AS10" s="31"/>
      <c r="AT10" s="7">
        <f>データ!$V$6</f>
        <v>46.3</v>
      </c>
      <c r="AU10" s="15"/>
      <c r="AV10" s="15"/>
      <c r="AW10" s="15"/>
      <c r="AX10" s="15"/>
      <c r="AY10" s="15"/>
      <c r="AZ10" s="15"/>
      <c r="BA10" s="15"/>
      <c r="BB10" s="29">
        <f>データ!$W$6</f>
        <v>273.26</v>
      </c>
      <c r="BC10" s="29"/>
      <c r="BD10" s="29"/>
      <c r="BE10" s="29"/>
      <c r="BF10" s="29"/>
      <c r="BG10" s="29"/>
      <c r="BH10" s="29"/>
      <c r="BI10" s="29"/>
      <c r="BJ10" s="2"/>
      <c r="BK10" s="2"/>
      <c r="BL10" s="40" t="s">
        <v>37</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33</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83</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47</v>
      </c>
      <c r="F84" s="12" t="s">
        <v>49</v>
      </c>
      <c r="G84" s="12" t="s">
        <v>50</v>
      </c>
      <c r="H84" s="12" t="s">
        <v>43</v>
      </c>
      <c r="I84" s="12" t="s">
        <v>8</v>
      </c>
      <c r="J84" s="12" t="s">
        <v>29</v>
      </c>
      <c r="K84" s="12" t="s">
        <v>51</v>
      </c>
      <c r="L84" s="12" t="s">
        <v>53</v>
      </c>
      <c r="M84" s="12" t="s">
        <v>34</v>
      </c>
      <c r="N84" s="12" t="s">
        <v>55</v>
      </c>
      <c r="O84" s="12" t="s">
        <v>57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wIR6/kulNw5e1GkwVMmlDlXJHz/7ohWP+HwQkMnjjmDcQoj+4dQo0RorHHMn7S0lY4hcdP7/w/fRKgNMzBpaMw==" saltValue="r0z3a9jr23p6XYk0CMkuF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60</v>
      </c>
      <c r="D3" s="72" t="s">
        <v>61</v>
      </c>
      <c r="E3" s="72" t="s">
        <v>4</v>
      </c>
      <c r="F3" s="72" t="s">
        <v>3</v>
      </c>
      <c r="G3" s="72" t="s">
        <v>25</v>
      </c>
      <c r="H3" s="79" t="s">
        <v>30</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64</v>
      </c>
      <c r="BF4" s="89"/>
      <c r="BG4" s="89"/>
      <c r="BH4" s="89"/>
      <c r="BI4" s="89"/>
      <c r="BJ4" s="89"/>
      <c r="BK4" s="89"/>
      <c r="BL4" s="89"/>
      <c r="BM4" s="89"/>
      <c r="BN4" s="89"/>
      <c r="BO4" s="89"/>
      <c r="BP4" s="89" t="s">
        <v>36</v>
      </c>
      <c r="BQ4" s="89"/>
      <c r="BR4" s="89"/>
      <c r="BS4" s="89"/>
      <c r="BT4" s="89"/>
      <c r="BU4" s="89"/>
      <c r="BV4" s="89"/>
      <c r="BW4" s="89"/>
      <c r="BX4" s="89"/>
      <c r="BY4" s="89"/>
      <c r="BZ4" s="89"/>
      <c r="CA4" s="89" t="s">
        <v>65</v>
      </c>
      <c r="CB4" s="89"/>
      <c r="CC4" s="89"/>
      <c r="CD4" s="89"/>
      <c r="CE4" s="89"/>
      <c r="CF4" s="89"/>
      <c r="CG4" s="89"/>
      <c r="CH4" s="89"/>
      <c r="CI4" s="89"/>
      <c r="CJ4" s="89"/>
      <c r="CK4" s="89"/>
      <c r="CL4" s="89" t="s">
        <v>1</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28</v>
      </c>
      <c r="B5" s="74"/>
      <c r="C5" s="74"/>
      <c r="D5" s="74"/>
      <c r="E5" s="74"/>
      <c r="F5" s="74"/>
      <c r="G5" s="74"/>
      <c r="H5" s="81" t="s">
        <v>59</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84</v>
      </c>
      <c r="Z5" s="81" t="s">
        <v>85</v>
      </c>
      <c r="AA5" s="81" t="s">
        <v>86</v>
      </c>
      <c r="AB5" s="81" t="s">
        <v>87</v>
      </c>
      <c r="AC5" s="81" t="s">
        <v>89</v>
      </c>
      <c r="AD5" s="81" t="s">
        <v>90</v>
      </c>
      <c r="AE5" s="81" t="s">
        <v>91</v>
      </c>
      <c r="AF5" s="81" t="s">
        <v>92</v>
      </c>
      <c r="AG5" s="81" t="s">
        <v>93</v>
      </c>
      <c r="AH5" s="81" t="s">
        <v>45</v>
      </c>
      <c r="AI5" s="81" t="s">
        <v>82</v>
      </c>
      <c r="AJ5" s="81" t="s">
        <v>84</v>
      </c>
      <c r="AK5" s="81" t="s">
        <v>85</v>
      </c>
      <c r="AL5" s="81" t="s">
        <v>86</v>
      </c>
      <c r="AM5" s="81" t="s">
        <v>87</v>
      </c>
      <c r="AN5" s="81" t="s">
        <v>89</v>
      </c>
      <c r="AO5" s="81" t="s">
        <v>90</v>
      </c>
      <c r="AP5" s="81" t="s">
        <v>91</v>
      </c>
      <c r="AQ5" s="81" t="s">
        <v>92</v>
      </c>
      <c r="AR5" s="81" t="s">
        <v>93</v>
      </c>
      <c r="AS5" s="81" t="s">
        <v>88</v>
      </c>
      <c r="AT5" s="81" t="s">
        <v>82</v>
      </c>
      <c r="AU5" s="81" t="s">
        <v>84</v>
      </c>
      <c r="AV5" s="81" t="s">
        <v>85</v>
      </c>
      <c r="AW5" s="81" t="s">
        <v>86</v>
      </c>
      <c r="AX5" s="81" t="s">
        <v>87</v>
      </c>
      <c r="AY5" s="81" t="s">
        <v>89</v>
      </c>
      <c r="AZ5" s="81" t="s">
        <v>90</v>
      </c>
      <c r="BA5" s="81" t="s">
        <v>91</v>
      </c>
      <c r="BB5" s="81" t="s">
        <v>92</v>
      </c>
      <c r="BC5" s="81" t="s">
        <v>93</v>
      </c>
      <c r="BD5" s="81" t="s">
        <v>88</v>
      </c>
      <c r="BE5" s="81" t="s">
        <v>82</v>
      </c>
      <c r="BF5" s="81" t="s">
        <v>84</v>
      </c>
      <c r="BG5" s="81" t="s">
        <v>85</v>
      </c>
      <c r="BH5" s="81" t="s">
        <v>86</v>
      </c>
      <c r="BI5" s="81" t="s">
        <v>87</v>
      </c>
      <c r="BJ5" s="81" t="s">
        <v>89</v>
      </c>
      <c r="BK5" s="81" t="s">
        <v>90</v>
      </c>
      <c r="BL5" s="81" t="s">
        <v>91</v>
      </c>
      <c r="BM5" s="81" t="s">
        <v>92</v>
      </c>
      <c r="BN5" s="81" t="s">
        <v>93</v>
      </c>
      <c r="BO5" s="81" t="s">
        <v>88</v>
      </c>
      <c r="BP5" s="81" t="s">
        <v>82</v>
      </c>
      <c r="BQ5" s="81" t="s">
        <v>84</v>
      </c>
      <c r="BR5" s="81" t="s">
        <v>85</v>
      </c>
      <c r="BS5" s="81" t="s">
        <v>86</v>
      </c>
      <c r="BT5" s="81" t="s">
        <v>87</v>
      </c>
      <c r="BU5" s="81" t="s">
        <v>89</v>
      </c>
      <c r="BV5" s="81" t="s">
        <v>90</v>
      </c>
      <c r="BW5" s="81" t="s">
        <v>91</v>
      </c>
      <c r="BX5" s="81" t="s">
        <v>92</v>
      </c>
      <c r="BY5" s="81" t="s">
        <v>93</v>
      </c>
      <c r="BZ5" s="81" t="s">
        <v>88</v>
      </c>
      <c r="CA5" s="81" t="s">
        <v>82</v>
      </c>
      <c r="CB5" s="81" t="s">
        <v>84</v>
      </c>
      <c r="CC5" s="81" t="s">
        <v>85</v>
      </c>
      <c r="CD5" s="81" t="s">
        <v>86</v>
      </c>
      <c r="CE5" s="81" t="s">
        <v>87</v>
      </c>
      <c r="CF5" s="81" t="s">
        <v>89</v>
      </c>
      <c r="CG5" s="81" t="s">
        <v>90</v>
      </c>
      <c r="CH5" s="81" t="s">
        <v>91</v>
      </c>
      <c r="CI5" s="81" t="s">
        <v>92</v>
      </c>
      <c r="CJ5" s="81" t="s">
        <v>93</v>
      </c>
      <c r="CK5" s="81" t="s">
        <v>88</v>
      </c>
      <c r="CL5" s="81" t="s">
        <v>82</v>
      </c>
      <c r="CM5" s="81" t="s">
        <v>84</v>
      </c>
      <c r="CN5" s="81" t="s">
        <v>85</v>
      </c>
      <c r="CO5" s="81" t="s">
        <v>86</v>
      </c>
      <c r="CP5" s="81" t="s">
        <v>87</v>
      </c>
      <c r="CQ5" s="81" t="s">
        <v>89</v>
      </c>
      <c r="CR5" s="81" t="s">
        <v>90</v>
      </c>
      <c r="CS5" s="81" t="s">
        <v>91</v>
      </c>
      <c r="CT5" s="81" t="s">
        <v>92</v>
      </c>
      <c r="CU5" s="81" t="s">
        <v>93</v>
      </c>
      <c r="CV5" s="81" t="s">
        <v>88</v>
      </c>
      <c r="CW5" s="81" t="s">
        <v>82</v>
      </c>
      <c r="CX5" s="81" t="s">
        <v>84</v>
      </c>
      <c r="CY5" s="81" t="s">
        <v>85</v>
      </c>
      <c r="CZ5" s="81" t="s">
        <v>86</v>
      </c>
      <c r="DA5" s="81" t="s">
        <v>87</v>
      </c>
      <c r="DB5" s="81" t="s">
        <v>89</v>
      </c>
      <c r="DC5" s="81" t="s">
        <v>90</v>
      </c>
      <c r="DD5" s="81" t="s">
        <v>91</v>
      </c>
      <c r="DE5" s="81" t="s">
        <v>92</v>
      </c>
      <c r="DF5" s="81" t="s">
        <v>93</v>
      </c>
      <c r="DG5" s="81" t="s">
        <v>88</v>
      </c>
      <c r="DH5" s="81" t="s">
        <v>82</v>
      </c>
      <c r="DI5" s="81" t="s">
        <v>84</v>
      </c>
      <c r="DJ5" s="81" t="s">
        <v>85</v>
      </c>
      <c r="DK5" s="81" t="s">
        <v>86</v>
      </c>
      <c r="DL5" s="81" t="s">
        <v>87</v>
      </c>
      <c r="DM5" s="81" t="s">
        <v>89</v>
      </c>
      <c r="DN5" s="81" t="s">
        <v>90</v>
      </c>
      <c r="DO5" s="81" t="s">
        <v>91</v>
      </c>
      <c r="DP5" s="81" t="s">
        <v>92</v>
      </c>
      <c r="DQ5" s="81" t="s">
        <v>93</v>
      </c>
      <c r="DR5" s="81" t="s">
        <v>88</v>
      </c>
      <c r="DS5" s="81" t="s">
        <v>82</v>
      </c>
      <c r="DT5" s="81" t="s">
        <v>84</v>
      </c>
      <c r="DU5" s="81" t="s">
        <v>85</v>
      </c>
      <c r="DV5" s="81" t="s">
        <v>86</v>
      </c>
      <c r="DW5" s="81" t="s">
        <v>87</v>
      </c>
      <c r="DX5" s="81" t="s">
        <v>89</v>
      </c>
      <c r="DY5" s="81" t="s">
        <v>90</v>
      </c>
      <c r="DZ5" s="81" t="s">
        <v>91</v>
      </c>
      <c r="EA5" s="81" t="s">
        <v>92</v>
      </c>
      <c r="EB5" s="81" t="s">
        <v>93</v>
      </c>
      <c r="EC5" s="81" t="s">
        <v>88</v>
      </c>
      <c r="ED5" s="81" t="s">
        <v>82</v>
      </c>
      <c r="EE5" s="81" t="s">
        <v>84</v>
      </c>
      <c r="EF5" s="81" t="s">
        <v>85</v>
      </c>
      <c r="EG5" s="81" t="s">
        <v>86</v>
      </c>
      <c r="EH5" s="81" t="s">
        <v>87</v>
      </c>
      <c r="EI5" s="81" t="s">
        <v>89</v>
      </c>
      <c r="EJ5" s="81" t="s">
        <v>90</v>
      </c>
      <c r="EK5" s="81" t="s">
        <v>91</v>
      </c>
      <c r="EL5" s="81" t="s">
        <v>92</v>
      </c>
      <c r="EM5" s="81" t="s">
        <v>93</v>
      </c>
      <c r="EN5" s="81" t="s">
        <v>88</v>
      </c>
    </row>
    <row r="6" spans="1:144" s="69" customFormat="1">
      <c r="A6" s="70" t="s">
        <v>94</v>
      </c>
      <c r="B6" s="75">
        <f t="shared" ref="B6:W6" si="1">B7</f>
        <v>2018</v>
      </c>
      <c r="C6" s="75">
        <f t="shared" si="1"/>
        <v>173860</v>
      </c>
      <c r="D6" s="75">
        <f t="shared" si="1"/>
        <v>46</v>
      </c>
      <c r="E6" s="75">
        <f t="shared" si="1"/>
        <v>1</v>
      </c>
      <c r="F6" s="75">
        <f t="shared" si="1"/>
        <v>0</v>
      </c>
      <c r="G6" s="75">
        <f t="shared" si="1"/>
        <v>1</v>
      </c>
      <c r="H6" s="75" t="str">
        <f t="shared" si="1"/>
        <v>石川県　宝達志水町</v>
      </c>
      <c r="I6" s="75" t="str">
        <f t="shared" si="1"/>
        <v>法適用</v>
      </c>
      <c r="J6" s="75" t="str">
        <f t="shared" si="1"/>
        <v>水道事業</v>
      </c>
      <c r="K6" s="75" t="str">
        <f t="shared" si="1"/>
        <v>末端給水事業</v>
      </c>
      <c r="L6" s="75" t="str">
        <f t="shared" si="1"/>
        <v>A7</v>
      </c>
      <c r="M6" s="75" t="str">
        <f t="shared" si="1"/>
        <v>非設置</v>
      </c>
      <c r="N6" s="84" t="str">
        <f t="shared" si="1"/>
        <v>-</v>
      </c>
      <c r="O6" s="84">
        <f t="shared" si="1"/>
        <v>62.18</v>
      </c>
      <c r="P6" s="84">
        <f t="shared" si="1"/>
        <v>96.18</v>
      </c>
      <c r="Q6" s="84">
        <f t="shared" si="1"/>
        <v>4208</v>
      </c>
      <c r="R6" s="84">
        <f t="shared" si="1"/>
        <v>13201</v>
      </c>
      <c r="S6" s="84">
        <f t="shared" si="1"/>
        <v>111.52</v>
      </c>
      <c r="T6" s="84">
        <f t="shared" si="1"/>
        <v>118.37</v>
      </c>
      <c r="U6" s="84">
        <f t="shared" si="1"/>
        <v>12652</v>
      </c>
      <c r="V6" s="84">
        <f t="shared" si="1"/>
        <v>46.3</v>
      </c>
      <c r="W6" s="84">
        <f t="shared" si="1"/>
        <v>273.26</v>
      </c>
      <c r="X6" s="90">
        <f t="shared" ref="X6:AG6" si="2">IF(X7="",NA(),X7)</f>
        <v>115.87</v>
      </c>
      <c r="Y6" s="90">
        <f t="shared" si="2"/>
        <v>114.61</v>
      </c>
      <c r="Z6" s="90">
        <f t="shared" si="2"/>
        <v>104.17</v>
      </c>
      <c r="AA6" s="90">
        <f t="shared" si="2"/>
        <v>104.29</v>
      </c>
      <c r="AB6" s="90">
        <f t="shared" si="2"/>
        <v>105.59</v>
      </c>
      <c r="AC6" s="90">
        <f t="shared" si="2"/>
        <v>109.49</v>
      </c>
      <c r="AD6" s="90">
        <f t="shared" si="2"/>
        <v>111.06</v>
      </c>
      <c r="AE6" s="90">
        <f t="shared" si="2"/>
        <v>111.34</v>
      </c>
      <c r="AF6" s="90">
        <f t="shared" si="2"/>
        <v>110.02</v>
      </c>
      <c r="AG6" s="90">
        <f t="shared" si="2"/>
        <v>108.76</v>
      </c>
      <c r="AH6" s="84" t="str">
        <f>IF(AH7="","",IF(AH7="-","【-】","【"&amp;SUBSTITUTE(TEXT(AH7,"#,##0.00"),"-","△")&amp;"】"))</f>
        <v>【112.83】</v>
      </c>
      <c r="AI6" s="84">
        <f t="shared" ref="AI6:AR6" si="3">IF(AI7="",NA(),AI7)</f>
        <v>0</v>
      </c>
      <c r="AJ6" s="84">
        <f t="shared" si="3"/>
        <v>0</v>
      </c>
      <c r="AK6" s="84">
        <f t="shared" si="3"/>
        <v>0</v>
      </c>
      <c r="AL6" s="84">
        <f t="shared" si="3"/>
        <v>0</v>
      </c>
      <c r="AM6" s="84">
        <f t="shared" si="3"/>
        <v>0</v>
      </c>
      <c r="AN6" s="90">
        <f t="shared" si="3"/>
        <v>9.49</v>
      </c>
      <c r="AO6" s="90">
        <f t="shared" si="3"/>
        <v>9.35</v>
      </c>
      <c r="AP6" s="90">
        <f t="shared" si="3"/>
        <v>10.130000000000001</v>
      </c>
      <c r="AQ6" s="90">
        <f t="shared" si="3"/>
        <v>7.31</v>
      </c>
      <c r="AR6" s="90">
        <f t="shared" si="3"/>
        <v>7.48</v>
      </c>
      <c r="AS6" s="84" t="str">
        <f>IF(AS7="","",IF(AS7="-","【-】","【"&amp;SUBSTITUTE(TEXT(AS7,"#,##0.00"),"-","△")&amp;"】"))</f>
        <v>【1.05】</v>
      </c>
      <c r="AT6" s="90">
        <f t="shared" ref="AT6:BC6" si="4">IF(AT7="",NA(),AT7)</f>
        <v>723.02</v>
      </c>
      <c r="AU6" s="90">
        <f t="shared" si="4"/>
        <v>769.02</v>
      </c>
      <c r="AV6" s="90">
        <f t="shared" si="4"/>
        <v>594.08000000000004</v>
      </c>
      <c r="AW6" s="90">
        <f t="shared" si="4"/>
        <v>570.02</v>
      </c>
      <c r="AX6" s="90">
        <f t="shared" si="4"/>
        <v>530.39</v>
      </c>
      <c r="AY6" s="90">
        <f t="shared" si="4"/>
        <v>406.37</v>
      </c>
      <c r="AZ6" s="90">
        <f t="shared" si="4"/>
        <v>398.29</v>
      </c>
      <c r="BA6" s="90">
        <f t="shared" si="4"/>
        <v>388.67</v>
      </c>
      <c r="BB6" s="90">
        <f t="shared" si="4"/>
        <v>355.27</v>
      </c>
      <c r="BC6" s="90">
        <f t="shared" si="4"/>
        <v>359.7</v>
      </c>
      <c r="BD6" s="84" t="str">
        <f>IF(BD7="","",IF(BD7="-","【-】","【"&amp;SUBSTITUTE(TEXT(BD7,"#,##0.00"),"-","△")&amp;"】"))</f>
        <v>【261.93】</v>
      </c>
      <c r="BE6" s="90">
        <f t="shared" ref="BE6:BN6" si="5">IF(BE7="",NA(),BE7)</f>
        <v>603.55999999999995</v>
      </c>
      <c r="BF6" s="90">
        <f t="shared" si="5"/>
        <v>570.38</v>
      </c>
      <c r="BG6" s="90">
        <f t="shared" si="5"/>
        <v>542.5</v>
      </c>
      <c r="BH6" s="90">
        <f t="shared" si="5"/>
        <v>510.1</v>
      </c>
      <c r="BI6" s="90">
        <f t="shared" si="5"/>
        <v>486.11</v>
      </c>
      <c r="BJ6" s="90">
        <f t="shared" si="5"/>
        <v>442.54</v>
      </c>
      <c r="BK6" s="90">
        <f t="shared" si="5"/>
        <v>431</v>
      </c>
      <c r="BL6" s="90">
        <f t="shared" si="5"/>
        <v>422.5</v>
      </c>
      <c r="BM6" s="90">
        <f t="shared" si="5"/>
        <v>458.27</v>
      </c>
      <c r="BN6" s="90">
        <f t="shared" si="5"/>
        <v>447.01</v>
      </c>
      <c r="BO6" s="84" t="str">
        <f>IF(BO7="","",IF(BO7="-","【-】","【"&amp;SUBSTITUTE(TEXT(BO7,"#,##0.00"),"-","△")&amp;"】"))</f>
        <v>【270.46】</v>
      </c>
      <c r="BP6" s="90">
        <f t="shared" ref="BP6:BY6" si="6">IF(BP7="",NA(),BP7)</f>
        <v>97.56</v>
      </c>
      <c r="BQ6" s="90">
        <f t="shared" si="6"/>
        <v>98.24</v>
      </c>
      <c r="BR6" s="90">
        <f t="shared" si="6"/>
        <v>98.19</v>
      </c>
      <c r="BS6" s="90">
        <f t="shared" si="6"/>
        <v>100.47</v>
      </c>
      <c r="BT6" s="90">
        <f t="shared" si="6"/>
        <v>99.62</v>
      </c>
      <c r="BU6" s="90">
        <f t="shared" si="6"/>
        <v>98.6</v>
      </c>
      <c r="BV6" s="90">
        <f t="shared" si="6"/>
        <v>100.82</v>
      </c>
      <c r="BW6" s="90">
        <f t="shared" si="6"/>
        <v>101.64</v>
      </c>
      <c r="BX6" s="90">
        <f t="shared" si="6"/>
        <v>96.77</v>
      </c>
      <c r="BY6" s="90">
        <f t="shared" si="6"/>
        <v>95.81</v>
      </c>
      <c r="BZ6" s="84" t="str">
        <f>IF(BZ7="","",IF(BZ7="-","【-】","【"&amp;SUBSTITUTE(TEXT(BZ7,"#,##0.00"),"-","△")&amp;"】"))</f>
        <v>【103.91】</v>
      </c>
      <c r="CA6" s="90">
        <f t="shared" ref="CA6:CJ6" si="7">IF(CA7="",NA(),CA7)</f>
        <v>215.04</v>
      </c>
      <c r="CB6" s="90">
        <f t="shared" si="7"/>
        <v>213.21</v>
      </c>
      <c r="CC6" s="90">
        <f t="shared" si="7"/>
        <v>214.09</v>
      </c>
      <c r="CD6" s="90">
        <f t="shared" si="7"/>
        <v>209.96</v>
      </c>
      <c r="CE6" s="90">
        <f t="shared" si="7"/>
        <v>212.49</v>
      </c>
      <c r="CF6" s="90">
        <f t="shared" si="7"/>
        <v>181.67</v>
      </c>
      <c r="CG6" s="90">
        <f t="shared" si="7"/>
        <v>179.55</v>
      </c>
      <c r="CH6" s="90">
        <f t="shared" si="7"/>
        <v>179.16</v>
      </c>
      <c r="CI6" s="90">
        <f t="shared" si="7"/>
        <v>187.18</v>
      </c>
      <c r="CJ6" s="90">
        <f t="shared" si="7"/>
        <v>189.58</v>
      </c>
      <c r="CK6" s="84" t="str">
        <f>IF(CK7="","",IF(CK7="-","【-】","【"&amp;SUBSTITUTE(TEXT(CK7,"#,##0.00"),"-","△")&amp;"】"))</f>
        <v>【167.11】</v>
      </c>
      <c r="CL6" s="90">
        <f t="shared" ref="CL6:CU6" si="8">IF(CL7="",NA(),CL7)</f>
        <v>40.79</v>
      </c>
      <c r="CM6" s="90">
        <f t="shared" si="8"/>
        <v>41.13</v>
      </c>
      <c r="CN6" s="90">
        <f t="shared" si="8"/>
        <v>39.119999999999997</v>
      </c>
      <c r="CO6" s="90">
        <f t="shared" si="8"/>
        <v>38.799999999999997</v>
      </c>
      <c r="CP6" s="90">
        <f t="shared" si="8"/>
        <v>38.07</v>
      </c>
      <c r="CQ6" s="90">
        <f t="shared" si="8"/>
        <v>53.61</v>
      </c>
      <c r="CR6" s="90">
        <f t="shared" si="8"/>
        <v>53.52</v>
      </c>
      <c r="CS6" s="90">
        <f t="shared" si="8"/>
        <v>54.24</v>
      </c>
      <c r="CT6" s="90">
        <f t="shared" si="8"/>
        <v>55.88</v>
      </c>
      <c r="CU6" s="90">
        <f t="shared" si="8"/>
        <v>55.22</v>
      </c>
      <c r="CV6" s="84" t="str">
        <f>IF(CV7="","",IF(CV7="-","【-】","【"&amp;SUBSTITUTE(TEXT(CV7,"#,##0.00"),"-","△")&amp;"】"))</f>
        <v>【60.27】</v>
      </c>
      <c r="CW6" s="90">
        <f t="shared" ref="CW6:DF6" si="9">IF(CW7="",NA(),CW7)</f>
        <v>92.69</v>
      </c>
      <c r="CX6" s="90">
        <f t="shared" si="9"/>
        <v>91.8</v>
      </c>
      <c r="CY6" s="90">
        <f t="shared" si="9"/>
        <v>95.35</v>
      </c>
      <c r="CZ6" s="90">
        <f t="shared" si="9"/>
        <v>95.28</v>
      </c>
      <c r="DA6" s="90">
        <f t="shared" si="9"/>
        <v>94.34</v>
      </c>
      <c r="DB6" s="90">
        <f t="shared" si="9"/>
        <v>81.31</v>
      </c>
      <c r="DC6" s="90">
        <f t="shared" si="9"/>
        <v>81.459999999999994</v>
      </c>
      <c r="DD6" s="90">
        <f t="shared" si="9"/>
        <v>81.680000000000007</v>
      </c>
      <c r="DE6" s="90">
        <f t="shared" si="9"/>
        <v>80.989999999999995</v>
      </c>
      <c r="DF6" s="90">
        <f t="shared" si="9"/>
        <v>80.930000000000007</v>
      </c>
      <c r="DG6" s="84" t="str">
        <f>IF(DG7="","",IF(DG7="-","【-】","【"&amp;SUBSTITUTE(TEXT(DG7,"#,##0.00"),"-","△")&amp;"】"))</f>
        <v>【89.92】</v>
      </c>
      <c r="DH6" s="90">
        <f t="shared" ref="DH6:DQ6" si="10">IF(DH7="",NA(),DH7)</f>
        <v>54.75</v>
      </c>
      <c r="DI6" s="90">
        <f t="shared" si="10"/>
        <v>56.53</v>
      </c>
      <c r="DJ6" s="90">
        <f t="shared" si="10"/>
        <v>58.58</v>
      </c>
      <c r="DK6" s="90">
        <f t="shared" si="10"/>
        <v>59.84</v>
      </c>
      <c r="DL6" s="90">
        <f t="shared" si="10"/>
        <v>61.36</v>
      </c>
      <c r="DM6" s="90">
        <f t="shared" si="10"/>
        <v>46.67</v>
      </c>
      <c r="DN6" s="90">
        <f t="shared" si="10"/>
        <v>47.7</v>
      </c>
      <c r="DO6" s="90">
        <f t="shared" si="10"/>
        <v>48.14</v>
      </c>
      <c r="DP6" s="90">
        <f t="shared" si="10"/>
        <v>46.61</v>
      </c>
      <c r="DQ6" s="90">
        <f t="shared" si="10"/>
        <v>47.97</v>
      </c>
      <c r="DR6" s="84" t="str">
        <f>IF(DR7="","",IF(DR7="-","【-】","【"&amp;SUBSTITUTE(TEXT(DR7,"#,##0.00"),"-","△")&amp;"】"))</f>
        <v>【48.85】</v>
      </c>
      <c r="DS6" s="90">
        <f t="shared" ref="DS6:EB6" si="11">IF(DS7="",NA(),DS7)</f>
        <v>8</v>
      </c>
      <c r="DT6" s="90">
        <f t="shared" si="11"/>
        <v>8.61</v>
      </c>
      <c r="DU6" s="90">
        <f t="shared" si="11"/>
        <v>8.24</v>
      </c>
      <c r="DV6" s="90">
        <f t="shared" si="11"/>
        <v>30.16</v>
      </c>
      <c r="DW6" s="90">
        <f t="shared" si="11"/>
        <v>29.77</v>
      </c>
      <c r="DX6" s="90">
        <f t="shared" si="11"/>
        <v>10.029999999999999</v>
      </c>
      <c r="DY6" s="90">
        <f t="shared" si="11"/>
        <v>7.26</v>
      </c>
      <c r="DZ6" s="90">
        <f t="shared" si="11"/>
        <v>11.13</v>
      </c>
      <c r="EA6" s="90">
        <f t="shared" si="11"/>
        <v>10.84</v>
      </c>
      <c r="EB6" s="90">
        <f t="shared" si="11"/>
        <v>15.33</v>
      </c>
      <c r="EC6" s="84" t="str">
        <f>IF(EC7="","",IF(EC7="-","【-】","【"&amp;SUBSTITUTE(TEXT(EC7,"#,##0.00"),"-","△")&amp;"】"))</f>
        <v>【17.80】</v>
      </c>
      <c r="ED6" s="90">
        <f t="shared" ref="ED6:EM6" si="12">IF(ED7="",NA(),ED7)</f>
        <v>0.39</v>
      </c>
      <c r="EE6" s="90">
        <f t="shared" si="12"/>
        <v>0.94</v>
      </c>
      <c r="EF6" s="90">
        <f t="shared" si="12"/>
        <v>0.27</v>
      </c>
      <c r="EG6" s="90">
        <f t="shared" si="12"/>
        <v>0.48</v>
      </c>
      <c r="EH6" s="90">
        <f t="shared" si="12"/>
        <v>0.64</v>
      </c>
      <c r="EI6" s="90">
        <f t="shared" si="12"/>
        <v>0.68</v>
      </c>
      <c r="EJ6" s="90">
        <f t="shared" si="12"/>
        <v>1.65</v>
      </c>
      <c r="EK6" s="90">
        <f t="shared" si="12"/>
        <v>0.47</v>
      </c>
      <c r="EL6" s="90">
        <f t="shared" si="12"/>
        <v>0.39</v>
      </c>
      <c r="EM6" s="90">
        <f t="shared" si="12"/>
        <v>0.43</v>
      </c>
      <c r="EN6" s="84" t="str">
        <f>IF(EN7="","",IF(EN7="-","【-】","【"&amp;SUBSTITUTE(TEXT(EN7,"#,##0.00"),"-","△")&amp;"】"))</f>
        <v>【0.70】</v>
      </c>
    </row>
    <row r="7" spans="1:144" s="69" customFormat="1">
      <c r="A7" s="70"/>
      <c r="B7" s="76">
        <v>2018</v>
      </c>
      <c r="C7" s="76">
        <v>173860</v>
      </c>
      <c r="D7" s="76">
        <v>46</v>
      </c>
      <c r="E7" s="76">
        <v>1</v>
      </c>
      <c r="F7" s="76">
        <v>0</v>
      </c>
      <c r="G7" s="76">
        <v>1</v>
      </c>
      <c r="H7" s="76" t="s">
        <v>95</v>
      </c>
      <c r="I7" s="76" t="s">
        <v>96</v>
      </c>
      <c r="J7" s="76" t="s">
        <v>97</v>
      </c>
      <c r="K7" s="76" t="s">
        <v>98</v>
      </c>
      <c r="L7" s="76" t="s">
        <v>99</v>
      </c>
      <c r="M7" s="76" t="s">
        <v>15</v>
      </c>
      <c r="N7" s="85" t="s">
        <v>100</v>
      </c>
      <c r="O7" s="85">
        <v>62.18</v>
      </c>
      <c r="P7" s="85">
        <v>96.18</v>
      </c>
      <c r="Q7" s="85">
        <v>4208</v>
      </c>
      <c r="R7" s="85">
        <v>13201</v>
      </c>
      <c r="S7" s="85">
        <v>111.52</v>
      </c>
      <c r="T7" s="85">
        <v>118.37</v>
      </c>
      <c r="U7" s="85">
        <v>12652</v>
      </c>
      <c r="V7" s="85">
        <v>46.3</v>
      </c>
      <c r="W7" s="85">
        <v>273.26</v>
      </c>
      <c r="X7" s="85">
        <v>115.87</v>
      </c>
      <c r="Y7" s="85">
        <v>114.61</v>
      </c>
      <c r="Z7" s="85">
        <v>104.17</v>
      </c>
      <c r="AA7" s="85">
        <v>104.29</v>
      </c>
      <c r="AB7" s="85">
        <v>105.59</v>
      </c>
      <c r="AC7" s="85">
        <v>109.49</v>
      </c>
      <c r="AD7" s="85">
        <v>111.06</v>
      </c>
      <c r="AE7" s="85">
        <v>111.34</v>
      </c>
      <c r="AF7" s="85">
        <v>110.02</v>
      </c>
      <c r="AG7" s="85">
        <v>108.76</v>
      </c>
      <c r="AH7" s="85">
        <v>112.83</v>
      </c>
      <c r="AI7" s="85">
        <v>0</v>
      </c>
      <c r="AJ7" s="85">
        <v>0</v>
      </c>
      <c r="AK7" s="85">
        <v>0</v>
      </c>
      <c r="AL7" s="85">
        <v>0</v>
      </c>
      <c r="AM7" s="85">
        <v>0</v>
      </c>
      <c r="AN7" s="85">
        <v>9.49</v>
      </c>
      <c r="AO7" s="85">
        <v>9.35</v>
      </c>
      <c r="AP7" s="85">
        <v>10.130000000000001</v>
      </c>
      <c r="AQ7" s="85">
        <v>7.31</v>
      </c>
      <c r="AR7" s="85">
        <v>7.48</v>
      </c>
      <c r="AS7" s="85">
        <v>1.05</v>
      </c>
      <c r="AT7" s="85">
        <v>723.02</v>
      </c>
      <c r="AU7" s="85">
        <v>769.02</v>
      </c>
      <c r="AV7" s="85">
        <v>594.08000000000004</v>
      </c>
      <c r="AW7" s="85">
        <v>570.02</v>
      </c>
      <c r="AX7" s="85">
        <v>530.39</v>
      </c>
      <c r="AY7" s="85">
        <v>406.37</v>
      </c>
      <c r="AZ7" s="85">
        <v>398.29</v>
      </c>
      <c r="BA7" s="85">
        <v>388.67</v>
      </c>
      <c r="BB7" s="85">
        <v>355.27</v>
      </c>
      <c r="BC7" s="85">
        <v>359.7</v>
      </c>
      <c r="BD7" s="85">
        <v>261.93</v>
      </c>
      <c r="BE7" s="85">
        <v>603.55999999999995</v>
      </c>
      <c r="BF7" s="85">
        <v>570.38</v>
      </c>
      <c r="BG7" s="85">
        <v>542.5</v>
      </c>
      <c r="BH7" s="85">
        <v>510.1</v>
      </c>
      <c r="BI7" s="85">
        <v>486.11</v>
      </c>
      <c r="BJ7" s="85">
        <v>442.54</v>
      </c>
      <c r="BK7" s="85">
        <v>431</v>
      </c>
      <c r="BL7" s="85">
        <v>422.5</v>
      </c>
      <c r="BM7" s="85">
        <v>458.27</v>
      </c>
      <c r="BN7" s="85">
        <v>447.01</v>
      </c>
      <c r="BO7" s="85">
        <v>270.45999999999998</v>
      </c>
      <c r="BP7" s="85">
        <v>97.56</v>
      </c>
      <c r="BQ7" s="85">
        <v>98.24</v>
      </c>
      <c r="BR7" s="85">
        <v>98.19</v>
      </c>
      <c r="BS7" s="85">
        <v>100.47</v>
      </c>
      <c r="BT7" s="85">
        <v>99.62</v>
      </c>
      <c r="BU7" s="85">
        <v>98.6</v>
      </c>
      <c r="BV7" s="85">
        <v>100.82</v>
      </c>
      <c r="BW7" s="85">
        <v>101.64</v>
      </c>
      <c r="BX7" s="85">
        <v>96.77</v>
      </c>
      <c r="BY7" s="85">
        <v>95.81</v>
      </c>
      <c r="BZ7" s="85">
        <v>103.91</v>
      </c>
      <c r="CA7" s="85">
        <v>215.04</v>
      </c>
      <c r="CB7" s="85">
        <v>213.21</v>
      </c>
      <c r="CC7" s="85">
        <v>214.09</v>
      </c>
      <c r="CD7" s="85">
        <v>209.96</v>
      </c>
      <c r="CE7" s="85">
        <v>212.49</v>
      </c>
      <c r="CF7" s="85">
        <v>181.67</v>
      </c>
      <c r="CG7" s="85">
        <v>179.55</v>
      </c>
      <c r="CH7" s="85">
        <v>179.16</v>
      </c>
      <c r="CI7" s="85">
        <v>187.18</v>
      </c>
      <c r="CJ7" s="85">
        <v>189.58</v>
      </c>
      <c r="CK7" s="85">
        <v>167.11</v>
      </c>
      <c r="CL7" s="85">
        <v>40.79</v>
      </c>
      <c r="CM7" s="85">
        <v>41.13</v>
      </c>
      <c r="CN7" s="85">
        <v>39.119999999999997</v>
      </c>
      <c r="CO7" s="85">
        <v>38.799999999999997</v>
      </c>
      <c r="CP7" s="85">
        <v>38.07</v>
      </c>
      <c r="CQ7" s="85">
        <v>53.61</v>
      </c>
      <c r="CR7" s="85">
        <v>53.52</v>
      </c>
      <c r="CS7" s="85">
        <v>54.24</v>
      </c>
      <c r="CT7" s="85">
        <v>55.88</v>
      </c>
      <c r="CU7" s="85">
        <v>55.22</v>
      </c>
      <c r="CV7" s="85">
        <v>60.27</v>
      </c>
      <c r="CW7" s="85">
        <v>92.69</v>
      </c>
      <c r="CX7" s="85">
        <v>91.8</v>
      </c>
      <c r="CY7" s="85">
        <v>95.35</v>
      </c>
      <c r="CZ7" s="85">
        <v>95.28</v>
      </c>
      <c r="DA7" s="85">
        <v>94.34</v>
      </c>
      <c r="DB7" s="85">
        <v>81.31</v>
      </c>
      <c r="DC7" s="85">
        <v>81.459999999999994</v>
      </c>
      <c r="DD7" s="85">
        <v>81.680000000000007</v>
      </c>
      <c r="DE7" s="85">
        <v>80.989999999999995</v>
      </c>
      <c r="DF7" s="85">
        <v>80.930000000000007</v>
      </c>
      <c r="DG7" s="85">
        <v>89.92</v>
      </c>
      <c r="DH7" s="85">
        <v>54.75</v>
      </c>
      <c r="DI7" s="85">
        <v>56.53</v>
      </c>
      <c r="DJ7" s="85">
        <v>58.58</v>
      </c>
      <c r="DK7" s="85">
        <v>59.84</v>
      </c>
      <c r="DL7" s="85">
        <v>61.36</v>
      </c>
      <c r="DM7" s="85">
        <v>46.67</v>
      </c>
      <c r="DN7" s="85">
        <v>47.7</v>
      </c>
      <c r="DO7" s="85">
        <v>48.14</v>
      </c>
      <c r="DP7" s="85">
        <v>46.61</v>
      </c>
      <c r="DQ7" s="85">
        <v>47.97</v>
      </c>
      <c r="DR7" s="85">
        <v>48.85</v>
      </c>
      <c r="DS7" s="85">
        <v>8</v>
      </c>
      <c r="DT7" s="85">
        <v>8.61</v>
      </c>
      <c r="DU7" s="85">
        <v>8.24</v>
      </c>
      <c r="DV7" s="85">
        <v>30.16</v>
      </c>
      <c r="DW7" s="85">
        <v>29.77</v>
      </c>
      <c r="DX7" s="85">
        <v>10.029999999999999</v>
      </c>
      <c r="DY7" s="85">
        <v>7.26</v>
      </c>
      <c r="DZ7" s="85">
        <v>11.13</v>
      </c>
      <c r="EA7" s="85">
        <v>10.84</v>
      </c>
      <c r="EB7" s="85">
        <v>15.33</v>
      </c>
      <c r="EC7" s="85">
        <v>17.8</v>
      </c>
      <c r="ED7" s="85">
        <v>0.39</v>
      </c>
      <c r="EE7" s="85">
        <v>0.94</v>
      </c>
      <c r="EF7" s="85">
        <v>0.27</v>
      </c>
      <c r="EG7" s="85">
        <v>0.48</v>
      </c>
      <c r="EH7" s="85">
        <v>0.64</v>
      </c>
      <c r="EI7" s="85">
        <v>0.68</v>
      </c>
      <c r="EJ7" s="85">
        <v>1.65</v>
      </c>
      <c r="EK7" s="85">
        <v>0.47</v>
      </c>
      <c r="EL7" s="85">
        <v>0.39</v>
      </c>
      <c r="EM7" s="85">
        <v>0.43</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101</v>
      </c>
      <c r="C9" s="71" t="s">
        <v>102</v>
      </c>
      <c r="D9" s="71" t="s">
        <v>103</v>
      </c>
      <c r="E9" s="71" t="s">
        <v>104</v>
      </c>
      <c r="F9" s="71" t="s">
        <v>105</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2019-12-05T04:14:52Z</dcterms:created>
  <dcterms:modified xsi:type="dcterms:W3CDTF">2020-02-05T05:06:44Z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2020-02-05T05:06:44Z</vt:filetime>
  </property>
</Properties>
</file>