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000735\Desktop\経営比較分析表\提出\直し提出\"/>
    </mc:Choice>
  </mc:AlternateContent>
  <xr:revisionPtr revIDLastSave="0" documentId="13_ncr:1_{6936DAC4-D266-4176-8052-7B4401B10608}" xr6:coauthVersionLast="44" xr6:coauthVersionMax="44" xr10:uidLastSave="{00000000-0000-0000-0000-000000000000}"/>
  <workbookProtection workbookAlgorithmName="SHA-512" workbookHashValue="TCjtZTVeBr89aWi1oXoKXTpknTyGPAKm8pLgynACx4Xkh/mR0I9pc2N9gLw4QgIIOtu4TqCS/oiH+sNRqNguTA==" workbookSaltValue="057XmfChJ75Nb4qwfuaLqw==" workbookSpinCount="100000" lockStructure="1"/>
  <bookViews>
    <workbookView xWindow="20370" yWindow="-120" windowWidth="19440" windowHeight="150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AD10" i="4"/>
  <c r="P10" i="4"/>
  <c r="I10" i="4"/>
  <c r="B10" i="4"/>
  <c r="AT8" i="4"/>
  <c r="AL8" i="4"/>
  <c r="P8" i="4"/>
  <c r="I8" i="4"/>
  <c r="C10" i="5" l="1"/>
  <c r="D10" i="5"/>
  <c r="E10" i="5"/>
  <c r="B10" i="5"/>
</calcChain>
</file>

<file path=xl/sharedStrings.xml><?xml version="1.0" encoding="utf-8"?>
<sst xmlns="http://schemas.openxmlformats.org/spreadsheetml/2006/main" count="227" uniqueCount="112">
  <si>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</si>
  <si>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</si>
  <si>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</si>
  <si>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</si>
  <si>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</si>
  <si>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</si>
  <si>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</si>
  <si>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</si>
  <si>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</si>
  <si>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</si>
  <si>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</si>
  <si>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</si>
  <si>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</si>
  <si>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</si>
  <si>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</si>
  <si>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</si>
  <si>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</si>
  <si>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</si>
  <si>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</si>
  <si>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</si>
  <si>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</si>
  <si>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</si>
  <si>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</si>
  <si>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</si>
  <si>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</si>
  <si>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</si>
  <si>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</si>
  <si>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</si>
  <si>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</si>
  <si>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</si>
  <si>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</si>
  <si>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</si>
  <si>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</si>
  <si>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</si>
  <si>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</si>
  <si>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</si>
  <si>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</si>
  <si>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</si>
  <si>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</si>
  <si>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</si>
  <si>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</si>
  <si>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</si>
  <si>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</si>
  <si>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</si>
  <si>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</si>
  <si>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</si>
  <si>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</si>
  <si>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</si>
  <si>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</si>
  <si>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</si>
  <si>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</si>
  <si>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</si>
  <si>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</si>
  <si>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</si>
  <si>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</si>
  <si>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</si>
  <si>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</si>
  <si>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</si>
  <si>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</si>
  <si>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</si>
  <si>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</si>
  <si>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</si>
  <si>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</si>
  <si>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</si>
  <si>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</si>
  <si>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</si>
  <si>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</si>
  <si>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</si>
  <si>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</si>
  <si>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</si>
  <si>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</si>
  <si>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</si>
  <si>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</si>
  <si>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</si>
  <si>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</si>
  <si>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</si>
  <si>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</si>
  <si>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</si>
  <si>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</si>
  <si>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</si>
  <si>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</si>
  <si>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</si>
  <si>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</si>
  <si>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</si>
  <si>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</si>
  <si>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</si>
  <si>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</si>
  <si>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</si>
  <si>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</si>
  <si>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</si>
  <si>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</si>
  <si>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</si>
  <si>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</si>
  <si>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</si>
  <si>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</si>
  <si>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</si>
  <si>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</si>
  <si>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志賀町</t>
  </si>
  <si>
    <t>法非適用</t>
  </si>
  <si>
    <t>下水道事業</t>
  </si>
  <si>
    <t>農業集落排水</t>
  </si>
  <si>
    <t>F2</t>
  </si>
  <si>
    <t>非設置</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</si>
  <si>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</si>
  <si>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</si>
  <si>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</si>
  <si>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</si>
  <si>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</si>
  <si>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</si>
  <si>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町内16か所の処理場は、供用開始後20年以上を経過した施設も多く、特に設備機械は耐用年数を経過しているものも多い。町では平成24年度策定の最適整備構想計画に準じて、処理施設の改修を行っている。また、併せて施設の統廃合も考慮し順次改修を進めている。</t>
    <rPh sb="6" eb="7">
      <t>ショ</t>
    </rPh>
    <phoneticPr fontId="4"/>
  </si>
  <si>
    <t>　本事業は、町内に16処理区が整備済であるが、事業の性格上、中山間部の集落が大部分のため高齢化・人口減少による経営の悪化が危惧されている。
　平成30年度に不均一であった使用料が統一されたため料金収入の増加がみられた。長期的には公共下水道や隣接処理区同士の統廃合を行い維持管理費の削減が課題である。</t>
    <phoneticPr fontId="4"/>
  </si>
  <si>
    <t>①収益的収支比率
　現状数値は年々下降傾向にあったが、H30度に使用料金の統一を行い料金収入が増加した。しかしながら今後大幅な料金収入の増額は見込めないため維持管理費の削減に努める。
④企業債残高対事業規模比率
　管路整備が完了していることから、多額の起債発行が必要ないことにより、比較的順調に起債償還が進んでいる。
⑤経費回収率
　数値においては、類似団体平均値に近い数値を維持してきたが、本年度において数値が改善した。H30の使用料の統一により増収したものである。さらなる汚水処理費の圧縮を目指し経営の向上につなげたい。
⑥汚水処理原価
　接続率を高め有収水量の増加を図りたいが、受益者の高齢化や人口減少等による有収水量減のため接続増が思うように使用料収入増につながらない。維持管理費のコスト縮減を図る。
⑦施設利用率　
　利用率数値は、ほぼ50%を維持している。今後は経営の効率化のため施設の統廃合を進めていきたい。
⑧水洗化率
　年々水洗化率は増加して類似団体平均にも達しているが、残る未接続世帯についても早期の接続を促す。</t>
    <rPh sb="30" eb="31">
      <t>ド</t>
    </rPh>
    <rPh sb="32" eb="35">
      <t>シヨウリョウ</t>
    </rPh>
    <rPh sb="35" eb="36">
      <t>キン</t>
    </rPh>
    <rPh sb="37" eb="39">
      <t>トウイツ</t>
    </rPh>
    <rPh sb="40" eb="41">
      <t>オコナ</t>
    </rPh>
    <rPh sb="42" eb="44">
      <t>リョウキン</t>
    </rPh>
    <rPh sb="44" eb="46">
      <t>シュウニュウ</t>
    </rPh>
    <rPh sb="47" eb="49">
      <t>ゾウカ</t>
    </rPh>
    <rPh sb="58" eb="60">
      <t>コンゴ</t>
    </rPh>
    <rPh sb="60" eb="62">
      <t>オオハバ</t>
    </rPh>
    <rPh sb="63" eb="65">
      <t>リョウキン</t>
    </rPh>
    <rPh sb="65" eb="67">
      <t>シュウニュウ</t>
    </rPh>
    <rPh sb="68" eb="70">
      <t>ゾウガク</t>
    </rPh>
    <rPh sb="71" eb="73">
      <t>ミコ</t>
    </rPh>
    <rPh sb="78" eb="80">
      <t>イジ</t>
    </rPh>
    <rPh sb="80" eb="83">
      <t>カンリヒ</t>
    </rPh>
    <rPh sb="84" eb="86">
      <t>サクゲン</t>
    </rPh>
    <rPh sb="87" eb="88">
      <t>ツト</t>
    </rPh>
    <rPh sb="195" eb="198">
      <t>ホンネンド</t>
    </rPh>
    <rPh sb="202" eb="204">
      <t>スウチ</t>
    </rPh>
    <rPh sb="205" eb="207">
      <t>カイゼン</t>
    </rPh>
    <rPh sb="215" eb="218">
      <t>シヨウリョウ</t>
    </rPh>
    <rPh sb="219" eb="221">
      <t>トウイツ</t>
    </rPh>
    <rPh sb="224" eb="226">
      <t>ゾウシュウ</t>
    </rPh>
    <rPh sb="291" eb="294">
      <t>ジュエキシャ</t>
    </rPh>
    <rPh sb="295" eb="298">
      <t>コウレイカ</t>
    </rPh>
    <rPh sb="303" eb="304">
      <t>トウ</t>
    </rPh>
    <rPh sb="316" eb="318">
      <t>セツゾク</t>
    </rPh>
    <rPh sb="318" eb="319">
      <t>ゾウ</t>
    </rPh>
    <rPh sb="325" eb="328">
      <t>シヨウリョウ</t>
    </rPh>
    <rPh sb="328" eb="330">
      <t>シュウニュウ</t>
    </rPh>
    <rPh sb="420" eb="423">
      <t>スイセンカ</t>
    </rPh>
    <rPh sb="423" eb="424">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</si>
</sst>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E3-46EA-AEFD-269AF26389D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EDE3-46EA-AEFD-269AF26389D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52.41</c:v>
                </c:pt>
                <c:pt idx="1">
                  <c:v>50.85</c:v>
                </c:pt>
                <c:pt idx="2">
                  <c:v>49.38</c:v>
                </c:pt>
                <c:pt idx="3">
                  <c:v>51.07</c:v>
                </c:pt>
                <c:pt idx="4">
                  <c:v>48.33</c:v>
                </c:pt>
              </c:numCache>
            </c:numRef>
          </c:val>
          <c:extLst>
            <c:ext xmlns:c16="http://schemas.microsoft.com/office/drawing/2014/chart" uri="{C3380CC4-5D6E-409C-BE32-E72D297353CC}">
              <c16:uniqueId val="{00000000-B56C-42FD-BBFB-A20BE1DF46B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B56C-42FD-BBFB-A20BE1DF46B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82.24</c:v>
                </c:pt>
                <c:pt idx="1">
                  <c:v>84.21</c:v>
                </c:pt>
                <c:pt idx="2">
                  <c:v>85</c:v>
                </c:pt>
                <c:pt idx="3">
                  <c:v>85.94</c:v>
                </c:pt>
                <c:pt idx="4">
                  <c:v>86.3</c:v>
                </c:pt>
              </c:numCache>
            </c:numRef>
          </c:val>
          <c:extLst>
            <c:ext xmlns:c16="http://schemas.microsoft.com/office/drawing/2014/chart" uri="{C3380CC4-5D6E-409C-BE32-E72D297353CC}">
              <c16:uniqueId val="{00000000-7A64-4C12-860C-7ABF27E59C1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7A64-4C12-860C-7ABF27E59C1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69.400000000000006</c:v>
                </c:pt>
                <c:pt idx="1">
                  <c:v>68.87</c:v>
                </c:pt>
                <c:pt idx="2">
                  <c:v>67.55</c:v>
                </c:pt>
                <c:pt idx="3">
                  <c:v>66.58</c:v>
                </c:pt>
                <c:pt idx="4">
                  <c:v>70.849999999999994</c:v>
                </c:pt>
              </c:numCache>
            </c:numRef>
          </c:val>
          <c:extLst>
            <c:ext xmlns:c16="http://schemas.microsoft.com/office/drawing/2014/chart" uri="{C3380CC4-5D6E-409C-BE32-E72D297353CC}">
              <c16:uniqueId val="{00000000-1568-4126-8E38-F33C8AC1112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68-4126-8E38-F33C8AC1112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D4-4C6C-A9A7-0FFDE659149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D4-4C6C-A9A7-0FFDE659149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88-43F2-A4E1-DEA3FB55986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88-43F2-A4E1-DEA3FB55986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2A-4880-A6CD-94DE1D0CB05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2A-4880-A6CD-94DE1D0CB05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22-4D06-88D1-E9A9A42A543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22-4D06-88D1-E9A9A42A543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976.63</c:v>
                </c:pt>
                <c:pt idx="1">
                  <c:v>885.22</c:v>
                </c:pt>
                <c:pt idx="2">
                  <c:v>902.47</c:v>
                </c:pt>
                <c:pt idx="3">
                  <c:v>358.62</c:v>
                </c:pt>
                <c:pt idx="4">
                  <c:v>205.22</c:v>
                </c:pt>
              </c:numCache>
            </c:numRef>
          </c:val>
          <c:extLst>
            <c:ext xmlns:c16="http://schemas.microsoft.com/office/drawing/2014/chart" uri="{C3380CC4-5D6E-409C-BE32-E72D297353CC}">
              <c16:uniqueId val="{00000000-64B1-478C-8992-222E04719C4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64B1-478C-8992-222E04719C4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51.73</c:v>
                </c:pt>
                <c:pt idx="1">
                  <c:v>51.92</c:v>
                </c:pt>
                <c:pt idx="2">
                  <c:v>50.46</c:v>
                </c:pt>
                <c:pt idx="3">
                  <c:v>55.43</c:v>
                </c:pt>
                <c:pt idx="4">
                  <c:v>75.040000000000006</c:v>
                </c:pt>
              </c:numCache>
            </c:numRef>
          </c:val>
          <c:extLst>
            <c:ext xmlns:c16="http://schemas.microsoft.com/office/drawing/2014/chart" uri="{C3380CC4-5D6E-409C-BE32-E72D297353CC}">
              <c16:uniqueId val="{00000000-0574-4EF9-B678-4B7F79E0B54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0574-4EF9-B678-4B7F79E0B54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200.24</c:v>
                </c:pt>
                <c:pt idx="1">
                  <c:v>199.81</c:v>
                </c:pt>
                <c:pt idx="2">
                  <c:v>206.47</c:v>
                </c:pt>
                <c:pt idx="3">
                  <c:v>187.62</c:v>
                </c:pt>
                <c:pt idx="4">
                  <c:v>202.2</c:v>
                </c:pt>
              </c:numCache>
            </c:numRef>
          </c:val>
          <c:extLst>
            <c:ext xmlns:c16="http://schemas.microsoft.com/office/drawing/2014/chart" uri="{C3380CC4-5D6E-409C-BE32-E72D297353CC}">
              <c16:uniqueId val="{00000000-3645-43DE-9B5B-1C5AC23B80C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3645-43DE-9B5B-1C5AC23B80C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W39"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石川県　志賀町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20470</v>
      </c>
      <c r="AM8" s="68"/>
      <c r="AN8" s="68"/>
      <c r="AO8" s="68"/>
      <c r="AP8" s="68"/>
      <c r="AQ8" s="68"/>
      <c r="AR8" s="68"/>
      <c r="AS8" s="68"/>
      <c r="AT8" s="67">
        <f>データ!T6</f>
        <v>246.76</v>
      </c>
      <c r="AU8" s="67"/>
      <c r="AV8" s="67"/>
      <c r="AW8" s="67"/>
      <c r="AX8" s="67"/>
      <c r="AY8" s="67"/>
      <c r="AZ8" s="67"/>
      <c r="BA8" s="67"/>
      <c r="BB8" s="67">
        <f>データ!U6</f>
        <v>82.96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f>データ!N6</f>
        <v>8.1999999999999993</v>
      </c>
      <c r="C10" s="67"/>
      <c r="D10" s="67"/>
      <c r="E10" s="67"/>
      <c r="F10" s="67"/>
      <c r="G10" s="67"/>
      <c r="H10" s="67"/>
      <c r="I10" s="67" t="str">
        <f>データ!O6</f>
        <v>該当数値なし</v>
      </c>
      <c r="J10" s="67"/>
      <c r="K10" s="67"/>
      <c r="L10" s="67"/>
      <c r="M10" s="67"/>
      <c r="N10" s="67"/>
      <c r="O10" s="67"/>
      <c r="P10" s="67">
        <f>データ!P6</f>
        <v>27.91</v>
      </c>
      <c r="Q10" s="67"/>
      <c r="R10" s="67"/>
      <c r="S10" s="67"/>
      <c r="T10" s="67"/>
      <c r="U10" s="67"/>
      <c r="V10" s="67"/>
      <c r="W10" s="67">
        <f>データ!Q6</f>
        <v>103.15</v>
      </c>
      <c r="X10" s="67"/>
      <c r="Y10" s="67"/>
      <c r="Z10" s="67"/>
      <c r="AA10" s="67"/>
      <c r="AB10" s="67"/>
      <c r="AC10" s="67"/>
      <c r="AD10" s="68">
        <f>データ!R6</f>
        <v>3240</v>
      </c>
      <c r="AE10" s="68"/>
      <c r="AF10" s="68"/>
      <c r="AG10" s="68"/>
      <c r="AH10" s="68"/>
      <c r="AI10" s="68"/>
      <c r="AJ10" s="68"/>
      <c r="AK10" s="2"/>
      <c r="AL10" s="68">
        <f>データ!V6</f>
        <v>5663</v>
      </c>
      <c r="AM10" s="68"/>
      <c r="AN10" s="68"/>
      <c r="AO10" s="68"/>
      <c r="AP10" s="68"/>
      <c r="AQ10" s="68"/>
      <c r="AR10" s="68"/>
      <c r="AS10" s="68"/>
      <c r="AT10" s="67">
        <f>データ!W6</f>
        <v>5.46</v>
      </c>
      <c r="AU10" s="67"/>
      <c r="AV10" s="67"/>
      <c r="AW10" s="67"/>
      <c r="AX10" s="67"/>
      <c r="AY10" s="67"/>
      <c r="AZ10" s="67"/>
      <c r="BA10" s="67"/>
      <c r="BB10" s="67">
        <f>データ!X6</f>
        <v>1037.18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BbvaT7rGkgnh2YUrLW/X6FKLltI70UiKIP0wJIPfQXlF8SO1YwJRyehTmFX1vMCzfm8YdNZbnV9ejfF0npjVbQ==" saltValue="K2iFkySVmBop4aY3xjixt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173843</v>
      </c>
      <c r="D6" s="33">
        <f t="shared" si="3"/>
        <v>47</v>
      </c>
      <c r="E6" s="33">
        <f t="shared" si="3"/>
        <v>17</v>
      </c>
      <c r="F6" s="33">
        <f t="shared" si="3"/>
        <v>5</v>
      </c>
      <c r="G6" s="33">
        <f t="shared" si="3"/>
        <v>0</v>
      </c>
      <c r="H6" s="33" t="str">
        <f t="shared" si="3"/>
        <v>石川県　志賀町</v>
      </c>
      <c r="I6" s="33" t="str">
        <f t="shared" si="3"/>
        <v>法非適用</v>
      </c>
      <c r="J6" s="33" t="str">
        <f t="shared" si="3"/>
        <v>下水道事業</v>
      </c>
      <c r="K6" s="33" t="str">
        <f t="shared" si="3"/>
        <v>農業集落排水</v>
      </c>
      <c r="L6" s="33" t="str">
        <f t="shared" si="3"/>
        <v>F2</v>
      </c>
      <c r="M6" s="33" t="str">
        <f t="shared" si="3"/>
        <v>非設置</v>
      </c>
      <c r="N6" s="34">
        <f t="shared" si="3"/>
        <v>8.1999999999999993</v>
      </c>
      <c r="O6" s="34" t="str">
        <f t="shared" si="3"/>
        <v>該当数値なし</v>
      </c>
      <c r="P6" s="34">
        <f t="shared" si="3"/>
        <v>27.91</v>
      </c>
      <c r="Q6" s="34">
        <f t="shared" si="3"/>
        <v>103.15</v>
      </c>
      <c r="R6" s="34">
        <f t="shared" si="3"/>
        <v>3240</v>
      </c>
      <c r="S6" s="34">
        <f t="shared" si="3"/>
        <v>20470</v>
      </c>
      <c r="T6" s="34">
        <f t="shared" si="3"/>
        <v>246.76</v>
      </c>
      <c r="U6" s="34">
        <f t="shared" si="3"/>
        <v>82.96</v>
      </c>
      <c r="V6" s="34">
        <f t="shared" si="3"/>
        <v>5663</v>
      </c>
      <c r="W6" s="34">
        <f t="shared" si="3"/>
        <v>5.46</v>
      </c>
      <c r="X6" s="34">
        <f t="shared" si="3"/>
        <v>1037.18</v>
      </c>
      <c r="Y6" s="35">
        <f>IF(Y7="",NA(),Y7)</f>
        <v>69.400000000000006</v>
      </c>
      <c r="Z6" s="35">
        <f t="shared" ref="Z6:AH6" si="4">IF(Z7="",NA(),Z7)</f>
        <v>68.87</v>
      </c>
      <c r="AA6" s="35">
        <f t="shared" si="4"/>
        <v>67.55</v>
      </c>
      <c r="AB6" s="35">
        <f t="shared" si="4"/>
        <v>66.58</v>
      </c>
      <c r="AC6" s="35">
        <f t="shared" si="4"/>
        <v>70.849999999999994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976.63</v>
      </c>
      <c r="BG6" s="35">
        <f t="shared" ref="BG6:BO6" si="7">IF(BG7="",NA(),BG7)</f>
        <v>885.22</v>
      </c>
      <c r="BH6" s="35">
        <f t="shared" si="7"/>
        <v>902.47</v>
      </c>
      <c r="BI6" s="35">
        <f t="shared" si="7"/>
        <v>358.62</v>
      </c>
      <c r="BJ6" s="35">
        <f t="shared" si="7"/>
        <v>205.22</v>
      </c>
      <c r="BK6" s="35">
        <f t="shared" si="7"/>
        <v>1044.8</v>
      </c>
      <c r="BL6" s="35">
        <f t="shared" si="7"/>
        <v>1081.8</v>
      </c>
      <c r="BM6" s="35">
        <f t="shared" si="7"/>
        <v>974.93</v>
      </c>
      <c r="BN6" s="35">
        <f t="shared" si="7"/>
        <v>855.8</v>
      </c>
      <c r="BO6" s="35">
        <f t="shared" si="7"/>
        <v>789.46</v>
      </c>
      <c r="BP6" s="34" t="str">
        <f>IF(BP7="","",IF(BP7="-","【-】","【"&amp;SUBSTITUTE(TEXT(BP7,"#,##0.00"),"-","△")&amp;"】"))</f>
        <v>【747.76】</v>
      </c>
      <c r="BQ6" s="35">
        <f>IF(BQ7="",NA(),BQ7)</f>
        <v>51.73</v>
      </c>
      <c r="BR6" s="35">
        <f t="shared" ref="BR6:BZ6" si="8">IF(BR7="",NA(),BR7)</f>
        <v>51.92</v>
      </c>
      <c r="BS6" s="35">
        <f t="shared" si="8"/>
        <v>50.46</v>
      </c>
      <c r="BT6" s="35">
        <f t="shared" si="8"/>
        <v>55.43</v>
      </c>
      <c r="BU6" s="35">
        <f t="shared" si="8"/>
        <v>75.040000000000006</v>
      </c>
      <c r="BV6" s="35">
        <f t="shared" si="8"/>
        <v>50.82</v>
      </c>
      <c r="BW6" s="35">
        <f t="shared" si="8"/>
        <v>52.19</v>
      </c>
      <c r="BX6" s="35">
        <f t="shared" si="8"/>
        <v>55.32</v>
      </c>
      <c r="BY6" s="35">
        <f t="shared" si="8"/>
        <v>59.8</v>
      </c>
      <c r="BZ6" s="35">
        <f t="shared" si="8"/>
        <v>57.77</v>
      </c>
      <c r="CA6" s="34" t="str">
        <f>IF(CA7="","",IF(CA7="-","【-】","【"&amp;SUBSTITUTE(TEXT(CA7,"#,##0.00"),"-","△")&amp;"】"))</f>
        <v>【59.51】</v>
      </c>
      <c r="CB6" s="35">
        <f>IF(CB7="",NA(),CB7)</f>
        <v>200.24</v>
      </c>
      <c r="CC6" s="35">
        <f t="shared" ref="CC6:CK6" si="9">IF(CC7="",NA(),CC7)</f>
        <v>199.81</v>
      </c>
      <c r="CD6" s="35">
        <f t="shared" si="9"/>
        <v>206.47</v>
      </c>
      <c r="CE6" s="35">
        <f t="shared" si="9"/>
        <v>187.62</v>
      </c>
      <c r="CF6" s="35">
        <f t="shared" si="9"/>
        <v>202.2</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52.41</v>
      </c>
      <c r="CN6" s="35">
        <f t="shared" ref="CN6:CV6" si="10">IF(CN7="",NA(),CN7)</f>
        <v>50.85</v>
      </c>
      <c r="CO6" s="35">
        <f t="shared" si="10"/>
        <v>49.38</v>
      </c>
      <c r="CP6" s="35">
        <f t="shared" si="10"/>
        <v>51.07</v>
      </c>
      <c r="CQ6" s="35">
        <f t="shared" si="10"/>
        <v>48.33</v>
      </c>
      <c r="CR6" s="35">
        <f t="shared" si="10"/>
        <v>53.24</v>
      </c>
      <c r="CS6" s="35">
        <f t="shared" si="10"/>
        <v>52.31</v>
      </c>
      <c r="CT6" s="35">
        <f t="shared" si="10"/>
        <v>60.65</v>
      </c>
      <c r="CU6" s="35">
        <f t="shared" si="10"/>
        <v>51.75</v>
      </c>
      <c r="CV6" s="35">
        <f t="shared" si="10"/>
        <v>50.68</v>
      </c>
      <c r="CW6" s="34" t="str">
        <f>IF(CW7="","",IF(CW7="-","【-】","【"&amp;SUBSTITUTE(TEXT(CW7,"#,##0.00"),"-","△")&amp;"】"))</f>
        <v>【52.23】</v>
      </c>
      <c r="CX6" s="35">
        <f>IF(CX7="",NA(),CX7)</f>
        <v>82.24</v>
      </c>
      <c r="CY6" s="35">
        <f t="shared" ref="CY6:DG6" si="11">IF(CY7="",NA(),CY7)</f>
        <v>84.21</v>
      </c>
      <c r="CZ6" s="35">
        <f t="shared" si="11"/>
        <v>85</v>
      </c>
      <c r="DA6" s="35">
        <f t="shared" si="11"/>
        <v>85.94</v>
      </c>
      <c r="DB6" s="35">
        <f t="shared" si="11"/>
        <v>86.3</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173843</v>
      </c>
      <c r="D7" s="37">
        <v>47</v>
      </c>
      <c r="E7" s="37">
        <v>17</v>
      </c>
      <c r="F7" s="37">
        <v>5</v>
      </c>
      <c r="G7" s="37">
        <v>0</v>
      </c>
      <c r="H7" s="37" t="s">
        <v>97</v>
      </c>
      <c r="I7" s="37" t="s">
        <v>98</v>
      </c>
      <c r="J7" s="37" t="s">
        <v>99</v>
      </c>
      <c r="K7" s="37" t="s">
        <v>100</v>
      </c>
      <c r="L7" s="37" t="s">
        <v>101</v>
      </c>
      <c r="M7" s="37" t="s">
        <v>102</v>
      </c>
      <c r="N7" s="38">
        <v>8.1999999999999993</v>
      </c>
      <c r="O7" s="38" t="s">
        <v>103</v>
      </c>
      <c r="P7" s="38">
        <v>27.91</v>
      </c>
      <c r="Q7" s="38">
        <v>103.15</v>
      </c>
      <c r="R7" s="38">
        <v>3240</v>
      </c>
      <c r="S7" s="38">
        <v>20470</v>
      </c>
      <c r="T7" s="38">
        <v>246.76</v>
      </c>
      <c r="U7" s="38">
        <v>82.96</v>
      </c>
      <c r="V7" s="38">
        <v>5663</v>
      </c>
      <c r="W7" s="38">
        <v>5.46</v>
      </c>
      <c r="X7" s="38">
        <v>1037.18</v>
      </c>
      <c r="Y7" s="38">
        <v>69.400000000000006</v>
      </c>
      <c r="Z7" s="38">
        <v>68.87</v>
      </c>
      <c r="AA7" s="38">
        <v>67.55</v>
      </c>
      <c r="AB7" s="38">
        <v>66.58</v>
      </c>
      <c r="AC7" s="38">
        <v>70.849999999999994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976.63</v>
      </c>
      <c r="BG7" s="38">
        <v>885.22</v>
      </c>
      <c r="BH7" s="38">
        <v>902.47</v>
      </c>
      <c r="BI7" s="38">
        <v>358.62</v>
      </c>
      <c r="BJ7" s="38">
        <v>205.22</v>
      </c>
      <c r="BK7" s="38">
        <v>1044.8</v>
      </c>
      <c r="BL7" s="38">
        <v>1081.8</v>
      </c>
      <c r="BM7" s="38">
        <v>974.93</v>
      </c>
      <c r="BN7" s="38">
        <v>855.8</v>
      </c>
      <c r="BO7" s="38">
        <v>789.46</v>
      </c>
      <c r="BP7" s="38">
        <v>747.76</v>
      </c>
      <c r="BQ7" s="38">
        <v>51.73</v>
      </c>
      <c r="BR7" s="38">
        <v>51.92</v>
      </c>
      <c r="BS7" s="38">
        <v>50.46</v>
      </c>
      <c r="BT7" s="38">
        <v>55.43</v>
      </c>
      <c r="BU7" s="38">
        <v>75.040000000000006</v>
      </c>
      <c r="BV7" s="38">
        <v>50.82</v>
      </c>
      <c r="BW7" s="38">
        <v>52.19</v>
      </c>
      <c r="BX7" s="38">
        <v>55.32</v>
      </c>
      <c r="BY7" s="38">
        <v>59.8</v>
      </c>
      <c r="BZ7" s="38">
        <v>57.77</v>
      </c>
      <c r="CA7" s="38">
        <v>59.51</v>
      </c>
      <c r="CB7" s="38">
        <v>200.24</v>
      </c>
      <c r="CC7" s="38">
        <v>199.81</v>
      </c>
      <c r="CD7" s="38">
        <v>206.47</v>
      </c>
      <c r="CE7" s="38">
        <v>187.62</v>
      </c>
      <c r="CF7" s="38">
        <v>202.2</v>
      </c>
      <c r="CG7" s="38">
        <v>300.52</v>
      </c>
      <c r="CH7" s="38">
        <v>296.14</v>
      </c>
      <c r="CI7" s="38">
        <v>283.17</v>
      </c>
      <c r="CJ7" s="38">
        <v>263.76</v>
      </c>
      <c r="CK7" s="38">
        <v>274.35000000000002</v>
      </c>
      <c r="CL7" s="38">
        <v>261.45999999999998</v>
      </c>
      <c r="CM7" s="38">
        <v>52.41</v>
      </c>
      <c r="CN7" s="38">
        <v>50.85</v>
      </c>
      <c r="CO7" s="38">
        <v>49.38</v>
      </c>
      <c r="CP7" s="38">
        <v>51.07</v>
      </c>
      <c r="CQ7" s="38">
        <v>48.33</v>
      </c>
      <c r="CR7" s="38">
        <v>53.24</v>
      </c>
      <c r="CS7" s="38">
        <v>52.31</v>
      </c>
      <c r="CT7" s="38">
        <v>60.65</v>
      </c>
      <c r="CU7" s="38">
        <v>51.75</v>
      </c>
      <c r="CV7" s="38">
        <v>50.68</v>
      </c>
      <c r="CW7" s="38">
        <v>52.23</v>
      </c>
      <c r="CX7" s="38">
        <v>82.24</v>
      </c>
      <c r="CY7" s="38">
        <v>84.21</v>
      </c>
      <c r="CZ7" s="38">
        <v>85</v>
      </c>
      <c r="DA7" s="38">
        <v>85.94</v>
      </c>
      <c r="DB7" s="38">
        <v>86.3</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柿本　秀洋</cp:lastModifiedBy>
  <cp:lastPrinted>2020-02-10T04:26:50Z</cp:lastPrinted>
  <dcterms:created xsi:type="dcterms:W3CDTF">2019-12-05T05:19:05Z</dcterms:created>
  <dcterms:modified xsi:type="dcterms:W3CDTF">2020-02-20T06:13:36Z</dcterms:modified>
  <cp:category/>
</cp:coreProperties>
</file>