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svfile01\shikadata\全庁共通\03 財務事務連絡キャビネット\99　●各課⇔財政課の連絡フォルダ\214000 まち整備課上下水道室\提出(修正版）\"/>
    </mc:Choice>
  </mc:AlternateContent>
  <xr:revisionPtr revIDLastSave="0" documentId="13_ncr:1_{2786E693-8D3F-4C73-8B50-3F4324C5F52C}" xr6:coauthVersionLast="43" xr6:coauthVersionMax="44" xr10:uidLastSave="{00000000-0000-0000-0000-000000000000}"/>
  <workbookProtection workbookAlgorithmName="SHA-512" workbookHashValue="0poQ6k9wNkuICaQUoe+wSfAZpeNuWj8/t0CFhxVPiGgYkfcglCgJ1Wr0Fp2OHDL99CBgUDSW+Ec2LFMi7/wp0A==" workbookSaltValue="dMiNRt8fXuxOYZt38GI+Lw==" workbookSpinCount="100000" lockStructure="1"/>
  <bookViews>
    <workbookView xWindow="2037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<sst xmlns="http://schemas.openxmlformats.org/spreadsheetml/2006/main" count="228" uniqueCount="114">
  <si>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</si>
  <si>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</si>
  <si>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</si>
  <si>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</si>
  <si>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</si>
  <si>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</si>
  <si>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</si>
  <si>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</si>
  <si>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</si>
  <si>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</si>
  <si>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</si>
  <si>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</si>
  <si>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</si>
  <si>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</si>
  <si>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</si>
  <si>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</si>
  <si>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</si>
  <si>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</si>
  <si>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</si>
  <si>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</si>
  <si>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</si>
  <si>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</si>
  <si>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</si>
  <si>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</si>
  <si>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</si>
  <si>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</si>
  <si>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</si>
  <si>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</si>
  <si>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</si>
  <si>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</si>
  <si>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</si>
  <si>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</si>
  <si>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</si>
  <si>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</si>
  <si>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</si>
  <si>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</si>
  <si>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</si>
  <si>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</si>
  <si>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</si>
  <si>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</si>
  <si>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</si>
  <si>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</si>
  <si>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</si>
  <si>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</si>
  <si>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</si>
  <si>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</si>
  <si>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</si>
  <si>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</si>
  <si>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</si>
  <si>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</si>
  <si>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</si>
  <si>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</si>
  <si>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</si>
  <si>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</si>
  <si>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</si>
  <si>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</si>
  <si>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</si>
  <si>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</si>
  <si>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</si>
  <si>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</si>
  <si>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</si>
  <si>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</si>
  <si>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</si>
  <si>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</si>
  <si>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</si>
  <si>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</si>
  <si>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</si>
  <si>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</si>
  <si>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</si>
  <si>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</si>
  <si>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</si>
  <si>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</si>
  <si>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</si>
  <si>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</si>
  <si>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</si>
  <si>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</si>
  <si>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</si>
  <si>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</si>
  <si>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</si>
  <si>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</si>
  <si>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</si>
  <si>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</si>
  <si>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</si>
  <si>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</si>
  <si>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</si>
  <si>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</si>
  <si>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</si>
  <si>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</si>
  <si>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</si>
  <si>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</si>
  <si>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</si>
  <si>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</si>
  <si>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</si>
  <si>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</si>
  <si>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</si>
  <si>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</si>
  <si>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</si>
  <si>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</si>
  <si>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</si>
  <si>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</si>
  <si>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</si>
  <si>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</si>
  <si>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</si>
  <si>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</si>
  <si>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</si>
  <si>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</si>
  <si>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</si>
  <si>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</si>
  <si>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</si>
  <si>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</si>
  <si>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</si>
  <si>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処理施設及び機械設備においては、ストックマネジメント計画の策定により、効率的なライフサイクルコストの最小化も目指す。
　管路施設の老朽化については供用から年数が浅いことから、管の対策については未定である。</t>
    <phoneticPr fontId="4"/>
  </si>
  <si>
    <t>　公共下水道事業は平成29年度で管路整備を完了した。今後については処理場施設等の機械設備の更新が主になる。
　また、経営の安定化のため有収水量を増やすべく未接続者に対し接続を促し、使用料収入の確保に努める。農集排施設等との接続、統合により下水道事業全体の維持管理費の削減を実現し経営の安定に努める。</t>
    <rPh sb="103" eb="106">
      <t>ノウシュウハイ</t>
    </rPh>
    <rPh sb="106" eb="108">
      <t>シセツ</t>
    </rPh>
    <rPh sb="108" eb="109">
      <t>トウ</t>
    </rPh>
    <rPh sb="111" eb="113">
      <t>セツゾク</t>
    </rPh>
    <rPh sb="114" eb="116">
      <t>トウゴウ</t>
    </rPh>
    <rPh sb="119" eb="122">
      <t>ゲスイドウ</t>
    </rPh>
    <rPh sb="122" eb="124">
      <t>ジギョウ</t>
    </rPh>
    <rPh sb="124" eb="126">
      <t>ゼンタイ</t>
    </rPh>
    <rPh sb="127" eb="129">
      <t>イジ</t>
    </rPh>
    <rPh sb="129" eb="132">
      <t>カンリヒ</t>
    </rPh>
    <rPh sb="133" eb="135">
      <t>サクゲン</t>
    </rPh>
    <rPh sb="136" eb="138">
      <t>ジツゲン</t>
    </rPh>
    <rPh sb="139" eb="141">
      <t>ケイエイ</t>
    </rPh>
    <rPh sb="142" eb="144">
      <t>アンテイ</t>
    </rPh>
    <rPh sb="145" eb="146">
      <t>ツト</t>
    </rPh>
    <phoneticPr fontId="4"/>
  </si>
  <si>
    <t>①収益的収支比率
　数値についてはここ数年逓増となっている。しかしながら100％を割り込んでいるため総費用（維持管理費）の縮減に努める。
④企業債残高対策事業規模比率
　管路整備が完了したことにより大規模な起債発行を行っていないため企業債残高は減少傾向にある。平成30年度においては使用料の統一がなされたため比率の改善が見られた。
⑤経費回収率
　以前は類似関係団体平均を下回っていたが、前述のとおり使用料の統一による使用料収入の増加があり数値の改善があった。またさらなる汚水処理費の削減を図り経営改善につなげたい。
⑥汚水処理原価
　本事業の数値は2年連続で類似団体平均値を下回ることができた。更なる経営安定化のため維持管理費の縮減などの経営改善を図りたい。
⑦施設利用率
　H29、30年度と50%を達成している。更なる利用率向上のため下水道接続の啓発を図る。
⑧水洗化率
　水洗化率が類似団体平均を下回っているが、微増ではあるが毎年増加している。未接続者に対し早期接続を促し、有収水量の増大を図る。</t>
    <rPh sb="160" eb="161">
      <t>ミ</t>
    </rPh>
    <rPh sb="174" eb="176">
      <t>イゼン</t>
    </rPh>
    <rPh sb="186" eb="188">
      <t>シタマワ</t>
    </rPh>
    <rPh sb="247" eb="249">
      <t>ケイエイ</t>
    </rPh>
    <rPh sb="249" eb="251">
      <t>カイゼン</t>
    </rPh>
    <rPh sb="276" eb="277">
      <t>ネン</t>
    </rPh>
    <rPh sb="277" eb="279">
      <t>レンゾク</t>
    </rPh>
    <rPh sb="288" eb="290">
      <t>シタマワ</t>
    </rPh>
    <rPh sb="303" eb="306">
      <t>アンテイカ</t>
    </rPh>
    <rPh sb="320" eb="322">
      <t>ケイエイ</t>
    </rPh>
    <rPh sb="322" eb="324">
      <t>カイゼン</t>
    </rPh>
    <rPh sb="345" eb="347">
      <t>ネンド</t>
    </rPh>
    <rPh sb="352" eb="354">
      <t>タッセイ</t>
    </rPh>
    <rPh sb="362" eb="365">
      <t>リヨウリツ</t>
    </rPh>
    <rPh sb="365" eb="367">
      <t>コウジョウ</t>
    </rPh>
    <rPh sb="370" eb="373">
      <t>ゲスイドウ</t>
    </rPh>
    <rPh sb="373" eb="375">
      <t>セツゾク</t>
    </rPh>
    <rPh sb="376" eb="378">
      <t>ケイハツ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</si>
</sst>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4-4F17-A1D5-342D18CFC4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c:v>
                </c:pt>
                <c:pt idx="3">
                  <c:v>0.13</c:v>
                </c:pt>
                <c:pt idx="4">
                  <c:v>0.12</c:v>
                </c:pt>
              </c:numCache>
            </c:numRef>
          </c:val>
          <c:smooth val="0"/>
          <c:extLst>
            <c:ext xmlns:c16="http://schemas.microsoft.com/office/drawing/2014/chart" uri="{C3380CC4-5D6E-409C-BE32-E72D297353CC}">
              <c16:uniqueId val="{00000001-5E84-4F17-A1D5-342D18CFC4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49.42</c:v>
                </c:pt>
                <c:pt idx="1">
                  <c:v>43.34</c:v>
                </c:pt>
                <c:pt idx="2">
                  <c:v>44.43</c:v>
                </c:pt>
                <c:pt idx="3">
                  <c:v>55.27</c:v>
                </c:pt>
                <c:pt idx="4">
                  <c:v>55.97</c:v>
                </c:pt>
              </c:numCache>
            </c:numRef>
          </c:val>
          <c:extLst>
            <c:ext xmlns:c16="http://schemas.microsoft.com/office/drawing/2014/chart" uri="{C3380CC4-5D6E-409C-BE32-E72D297353CC}">
              <c16:uniqueId val="{00000000-E2C3-462B-9752-207B04CDB0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49.39</c:v>
                </c:pt>
                <c:pt idx="2">
                  <c:v>49.25</c:v>
                </c:pt>
                <c:pt idx="3">
                  <c:v>50.24</c:v>
                </c:pt>
                <c:pt idx="4">
                  <c:v>49.68</c:v>
                </c:pt>
              </c:numCache>
            </c:numRef>
          </c:val>
          <c:smooth val="0"/>
          <c:extLst>
            <c:ext xmlns:c16="http://schemas.microsoft.com/office/drawing/2014/chart" uri="{C3380CC4-5D6E-409C-BE32-E72D297353CC}">
              <c16:uniqueId val="{00000001-E2C3-462B-9752-207B04CDB0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51.66</c:v>
                </c:pt>
                <c:pt idx="1">
                  <c:v>56.28</c:v>
                </c:pt>
                <c:pt idx="2">
                  <c:v>59.6</c:v>
                </c:pt>
                <c:pt idx="3">
                  <c:v>62.16</c:v>
                </c:pt>
                <c:pt idx="4">
                  <c:v>64.459999999999994</c:v>
                </c:pt>
              </c:numCache>
            </c:numRef>
          </c:val>
          <c:extLst>
            <c:ext xmlns:c16="http://schemas.microsoft.com/office/drawing/2014/chart" uri="{C3380CC4-5D6E-409C-BE32-E72D297353CC}">
              <c16:uniqueId val="{00000000-9626-4335-A4BB-5B1B778148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83.96</c:v>
                </c:pt>
                <c:pt idx="2">
                  <c:v>84.12</c:v>
                </c:pt>
                <c:pt idx="3">
                  <c:v>84.17</c:v>
                </c:pt>
                <c:pt idx="4">
                  <c:v>83.35</c:v>
                </c:pt>
              </c:numCache>
            </c:numRef>
          </c:val>
          <c:smooth val="0"/>
          <c:extLst>
            <c:ext xmlns:c16="http://schemas.microsoft.com/office/drawing/2014/chart" uri="{C3380CC4-5D6E-409C-BE32-E72D297353CC}">
              <c16:uniqueId val="{00000001-9626-4335-A4BB-5B1B778148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61.58</c:v>
                </c:pt>
                <c:pt idx="1">
                  <c:v>58.66</c:v>
                </c:pt>
                <c:pt idx="2">
                  <c:v>62.51</c:v>
                </c:pt>
                <c:pt idx="3">
                  <c:v>72.849999999999994</c:v>
                </c:pt>
                <c:pt idx="4">
                  <c:v>79.92</c:v>
                </c:pt>
              </c:numCache>
            </c:numRef>
          </c:val>
          <c:extLst>
            <c:ext xmlns:c16="http://schemas.microsoft.com/office/drawing/2014/chart" uri="{C3380CC4-5D6E-409C-BE32-E72D297353CC}">
              <c16:uniqueId val="{00000000-31E2-49EB-A09D-74AC622474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2-49EB-A09D-74AC622474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3-4238-9EBB-4F3538B6C1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3-4238-9EBB-4F3538B6C1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8-4E89-9C36-5C03029889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8-4E89-9C36-5C03029889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B-41D4-8CC5-4F6350070F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B-41D4-8CC5-4F6350070F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A-41C2-9461-FC8FFDB346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A-41C2-9461-FC8FFDB346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3324.72</c:v>
                </c:pt>
                <c:pt idx="1">
                  <c:v>3173.56</c:v>
                </c:pt>
                <c:pt idx="2">
                  <c:v>2512.06</c:v>
                </c:pt>
                <c:pt idx="3">
                  <c:v>826.64</c:v>
                </c:pt>
                <c:pt idx="4">
                  <c:v>537.87</c:v>
                </c:pt>
              </c:numCache>
            </c:numRef>
          </c:val>
          <c:extLst>
            <c:ext xmlns:c16="http://schemas.microsoft.com/office/drawing/2014/chart" uri="{C3380CC4-5D6E-409C-BE32-E72D297353CC}">
              <c16:uniqueId val="{00000000-2B07-4D82-A147-1ADE92B837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2B07-4D82-A147-1ADE92B837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44.76</c:v>
                </c:pt>
                <c:pt idx="1">
                  <c:v>46.18</c:v>
                </c:pt>
                <c:pt idx="2">
                  <c:v>50.14</c:v>
                </c:pt>
                <c:pt idx="3">
                  <c:v>69.25</c:v>
                </c:pt>
                <c:pt idx="4">
                  <c:v>87.83</c:v>
                </c:pt>
              </c:numCache>
            </c:numRef>
          </c:val>
          <c:extLst>
            <c:ext xmlns:c16="http://schemas.microsoft.com/office/drawing/2014/chart" uri="{C3380CC4-5D6E-409C-BE32-E72D297353CC}">
              <c16:uniqueId val="{00000000-F429-43A8-84BF-03CFE283BA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F429-43A8-84BF-03CFE283BA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261.07</c:v>
                </c:pt>
                <c:pt idx="1">
                  <c:v>252.27</c:v>
                </c:pt>
                <c:pt idx="2">
                  <c:v>239.51</c:v>
                </c:pt>
                <c:pt idx="3">
                  <c:v>174.49</c:v>
                </c:pt>
                <c:pt idx="4">
                  <c:v>172.36</c:v>
                </c:pt>
              </c:numCache>
            </c:numRef>
          </c:val>
          <c:extLst>
            <c:ext xmlns:c16="http://schemas.microsoft.com/office/drawing/2014/chart" uri="{C3380CC4-5D6E-409C-BE32-E72D297353CC}">
              <c16:uniqueId val="{00000000-2176-44C6-A265-FD50F5943B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250.84</c:v>
                </c:pt>
                <c:pt idx="2">
                  <c:v>235.61</c:v>
                </c:pt>
                <c:pt idx="3">
                  <c:v>216.21</c:v>
                </c:pt>
                <c:pt idx="4">
                  <c:v>220.31</c:v>
                </c:pt>
              </c:numCache>
            </c:numRef>
          </c:val>
          <c:smooth val="0"/>
          <c:extLst>
            <c:ext xmlns:c16="http://schemas.microsoft.com/office/drawing/2014/chart" uri="{C3380CC4-5D6E-409C-BE32-E72D297353CC}">
              <c16:uniqueId val="{00000001-2176-44C6-A265-FD50F5943B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志賀町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20470</v>
      </c>
      <c r="AM8" s="68"/>
      <c r="AN8" s="68"/>
      <c r="AO8" s="68"/>
      <c r="AP8" s="68"/>
      <c r="AQ8" s="68"/>
      <c r="AR8" s="68"/>
      <c r="AS8" s="68"/>
      <c r="AT8" s="67">
        <f>データ!T6</f>
        <v>246.76</v>
      </c>
      <c r="AU8" s="67"/>
      <c r="AV8" s="67"/>
      <c r="AW8" s="67"/>
      <c r="AX8" s="67"/>
      <c r="AY8" s="67"/>
      <c r="AZ8" s="67"/>
      <c r="BA8" s="67"/>
      <c r="BB8" s="67">
        <f>データ!U6</f>
        <v>82.96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46.43</v>
      </c>
      <c r="Q10" s="67"/>
      <c r="R10" s="67"/>
      <c r="S10" s="67"/>
      <c r="T10" s="67"/>
      <c r="U10" s="67"/>
      <c r="V10" s="67"/>
      <c r="W10" s="67">
        <f>データ!Q6</f>
        <v>103.77</v>
      </c>
      <c r="X10" s="67"/>
      <c r="Y10" s="67"/>
      <c r="Z10" s="67"/>
      <c r="AA10" s="67"/>
      <c r="AB10" s="67"/>
      <c r="AC10" s="67"/>
      <c r="AD10" s="68">
        <f>データ!R6</f>
        <v>3240</v>
      </c>
      <c r="AE10" s="68"/>
      <c r="AF10" s="68"/>
      <c r="AG10" s="68"/>
      <c r="AH10" s="68"/>
      <c r="AI10" s="68"/>
      <c r="AJ10" s="68"/>
      <c r="AK10" s="2"/>
      <c r="AL10" s="68">
        <f>データ!V6</f>
        <v>9423</v>
      </c>
      <c r="AM10" s="68"/>
      <c r="AN10" s="68"/>
      <c r="AO10" s="68"/>
      <c r="AP10" s="68"/>
      <c r="AQ10" s="68"/>
      <c r="AR10" s="68"/>
      <c r="AS10" s="68"/>
      <c r="AT10" s="67">
        <f>データ!W6</f>
        <v>5.17</v>
      </c>
      <c r="AU10" s="67"/>
      <c r="AV10" s="67"/>
      <c r="AW10" s="67"/>
      <c r="AX10" s="67"/>
      <c r="AY10" s="67"/>
      <c r="AZ10" s="67"/>
      <c r="BA10" s="67"/>
      <c r="BB10" s="67">
        <f>データ!X6</f>
        <v>1822.63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7FoKqNr3ydNGan/KOwTlRMBlGfQB+7n9FQr9zxx7wZhsnhbNDuKIMGjb/nerXpw8unTyfqB8u1Iw4vb/gwb2Ug==" saltValue="is9XjBtA6xo9x69jhCDp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173843</v>
      </c>
      <c r="D6" s="33">
        <f t="shared" si="3"/>
        <v>47</v>
      </c>
      <c r="E6" s="33">
        <f t="shared" si="3"/>
        <v>17</v>
      </c>
      <c r="F6" s="33">
        <f t="shared" si="3"/>
        <v>1</v>
      </c>
      <c r="G6" s="33">
        <f t="shared" si="3"/>
        <v>0</v>
      </c>
      <c r="H6" s="33" t="str">
        <f t="shared" si="3"/>
        <v>石川県　志賀町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46.43</v>
      </c>
      <c r="Q6" s="34">
        <f t="shared" si="3"/>
        <v>103.77</v>
      </c>
      <c r="R6" s="34">
        <f t="shared" si="3"/>
        <v>3240</v>
      </c>
      <c r="S6" s="34">
        <f t="shared" si="3"/>
        <v>20470</v>
      </c>
      <c r="T6" s="34">
        <f t="shared" si="3"/>
        <v>246.76</v>
      </c>
      <c r="U6" s="34">
        <f t="shared" si="3"/>
        <v>82.96</v>
      </c>
      <c r="V6" s="34">
        <f t="shared" si="3"/>
        <v>9423</v>
      </c>
      <c r="W6" s="34">
        <f t="shared" si="3"/>
        <v>5.17</v>
      </c>
      <c r="X6" s="34">
        <f t="shared" si="3"/>
        <v>1822.63</v>
      </c>
      <c r="Y6" s="35">
        <f>IF(Y7="",NA(),Y7)</f>
        <v>61.58</v>
      </c>
      <c r="Z6" s="35">
        <f t="shared" ref="Z6:AH6" si="4">IF(Z7="",NA(),Z7)</f>
        <v>58.66</v>
      </c>
      <c r="AA6" s="35">
        <f t="shared" si="4"/>
        <v>62.51</v>
      </c>
      <c r="AB6" s="35">
        <f t="shared" si="4"/>
        <v>72.849999999999994</v>
      </c>
      <c r="AC6" s="35">
        <f t="shared" si="4"/>
        <v>79.92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3324.72</v>
      </c>
      <c r="BG6" s="35">
        <f t="shared" ref="BG6:BO6" si="7">IF(BG7="",NA(),BG7)</f>
        <v>3173.56</v>
      </c>
      <c r="BH6" s="35">
        <f t="shared" si="7"/>
        <v>2512.06</v>
      </c>
      <c r="BI6" s="35">
        <f t="shared" si="7"/>
        <v>826.64</v>
      </c>
      <c r="BJ6" s="35">
        <f t="shared" si="7"/>
        <v>537.87</v>
      </c>
      <c r="BK6" s="35">
        <f t="shared" si="7"/>
        <v>1696.96</v>
      </c>
      <c r="BL6" s="35">
        <f t="shared" si="7"/>
        <v>1162.3599999999999</v>
      </c>
      <c r="BM6" s="35">
        <f t="shared" si="7"/>
        <v>1047.6500000000001</v>
      </c>
      <c r="BN6" s="35">
        <f t="shared" si="7"/>
        <v>1124.26</v>
      </c>
      <c r="BO6" s="35">
        <f t="shared" si="7"/>
        <v>1048.23</v>
      </c>
      <c r="BP6" s="34" t="str">
        <f>IF(BP7="","",IF(BP7="-","【-】","【"&amp;SUBSTITUTE(TEXT(BP7,"#,##0.00"),"-","△")&amp;"】"))</f>
        <v>【682.78】</v>
      </c>
      <c r="BQ6" s="35">
        <f>IF(BQ7="",NA(),BQ7)</f>
        <v>44.76</v>
      </c>
      <c r="BR6" s="35">
        <f t="shared" ref="BR6:BZ6" si="8">IF(BR7="",NA(),BR7)</f>
        <v>46.18</v>
      </c>
      <c r="BS6" s="35">
        <f t="shared" si="8"/>
        <v>50.14</v>
      </c>
      <c r="BT6" s="35">
        <f t="shared" si="8"/>
        <v>69.25</v>
      </c>
      <c r="BU6" s="35">
        <f t="shared" si="8"/>
        <v>87.83</v>
      </c>
      <c r="BV6" s="35">
        <f t="shared" si="8"/>
        <v>47.23</v>
      </c>
      <c r="BW6" s="35">
        <f t="shared" si="8"/>
        <v>68.209999999999994</v>
      </c>
      <c r="BX6" s="35">
        <f t="shared" si="8"/>
        <v>74.040000000000006</v>
      </c>
      <c r="BY6" s="35">
        <f t="shared" si="8"/>
        <v>80.58</v>
      </c>
      <c r="BZ6" s="35">
        <f t="shared" si="8"/>
        <v>78.92</v>
      </c>
      <c r="CA6" s="34" t="str">
        <f>IF(CA7="","",IF(CA7="-","【-】","【"&amp;SUBSTITUTE(TEXT(CA7,"#,##0.00"),"-","△")&amp;"】"))</f>
        <v>【100.91】</v>
      </c>
      <c r="CB6" s="35">
        <f>IF(CB7="",NA(),CB7)</f>
        <v>261.07</v>
      </c>
      <c r="CC6" s="35">
        <f t="shared" ref="CC6:CK6" si="9">IF(CC7="",NA(),CC7)</f>
        <v>252.27</v>
      </c>
      <c r="CD6" s="35">
        <f t="shared" si="9"/>
        <v>239.51</v>
      </c>
      <c r="CE6" s="35">
        <f t="shared" si="9"/>
        <v>174.49</v>
      </c>
      <c r="CF6" s="35">
        <f t="shared" si="9"/>
        <v>172.36</v>
      </c>
      <c r="CG6" s="35">
        <f t="shared" si="9"/>
        <v>351.41</v>
      </c>
      <c r="CH6" s="35">
        <f t="shared" si="9"/>
        <v>250.84</v>
      </c>
      <c r="CI6" s="35">
        <f t="shared" si="9"/>
        <v>235.61</v>
      </c>
      <c r="CJ6" s="35">
        <f t="shared" si="9"/>
        <v>216.21</v>
      </c>
      <c r="CK6" s="35">
        <f t="shared" si="9"/>
        <v>220.31</v>
      </c>
      <c r="CL6" s="34" t="str">
        <f>IF(CL7="","",IF(CL7="-","【-】","【"&amp;SUBSTITUTE(TEXT(CL7,"#,##0.00"),"-","△")&amp;"】"))</f>
        <v>【136.86】</v>
      </c>
      <c r="CM6" s="35">
        <f>IF(CM7="",NA(),CM7)</f>
        <v>49.42</v>
      </c>
      <c r="CN6" s="35">
        <f t="shared" ref="CN6:CV6" si="10">IF(CN7="",NA(),CN7)</f>
        <v>43.34</v>
      </c>
      <c r="CO6" s="35">
        <f t="shared" si="10"/>
        <v>44.43</v>
      </c>
      <c r="CP6" s="35">
        <f t="shared" si="10"/>
        <v>55.27</v>
      </c>
      <c r="CQ6" s="35">
        <f t="shared" si="10"/>
        <v>55.97</v>
      </c>
      <c r="CR6" s="35">
        <f t="shared" si="10"/>
        <v>43.53</v>
      </c>
      <c r="CS6" s="35">
        <f t="shared" si="10"/>
        <v>49.39</v>
      </c>
      <c r="CT6" s="35">
        <f t="shared" si="10"/>
        <v>49.25</v>
      </c>
      <c r="CU6" s="35">
        <f t="shared" si="10"/>
        <v>50.24</v>
      </c>
      <c r="CV6" s="35">
        <f t="shared" si="10"/>
        <v>49.68</v>
      </c>
      <c r="CW6" s="34" t="str">
        <f>IF(CW7="","",IF(CW7="-","【-】","【"&amp;SUBSTITUTE(TEXT(CW7,"#,##0.00"),"-","△")&amp;"】"))</f>
        <v>【58.98】</v>
      </c>
      <c r="CX6" s="35">
        <f>IF(CX7="",NA(),CX7)</f>
        <v>51.66</v>
      </c>
      <c r="CY6" s="35">
        <f t="shared" ref="CY6:DG6" si="11">IF(CY7="",NA(),CY7)</f>
        <v>56.28</v>
      </c>
      <c r="CZ6" s="35">
        <f t="shared" si="11"/>
        <v>59.6</v>
      </c>
      <c r="DA6" s="35">
        <f t="shared" si="11"/>
        <v>62.16</v>
      </c>
      <c r="DB6" s="35">
        <f t="shared" si="11"/>
        <v>64.459999999999994</v>
      </c>
      <c r="DC6" s="35">
        <f t="shared" si="11"/>
        <v>64.14</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173843</v>
      </c>
      <c r="D7" s="37">
        <v>47</v>
      </c>
      <c r="E7" s="37">
        <v>17</v>
      </c>
      <c r="F7" s="37">
        <v>1</v>
      </c>
      <c r="G7" s="37">
        <v>0</v>
      </c>
      <c r="H7" s="37" t="s">
        <v>98</v>
      </c>
      <c r="I7" s="37" t="s">
        <v>99</v>
      </c>
      <c r="J7" s="37" t="s">
        <v>100</v>
      </c>
      <c r="K7" s="37" t="s">
        <v>101</v>
      </c>
      <c r="L7" s="37" t="s">
        <v>102</v>
      </c>
      <c r="M7" s="37" t="s">
        <v>103</v>
      </c>
      <c r="N7" s="38" t="s">
        <v>104</v>
      </c>
      <c r="O7" s="38" t="s">
        <v>105</v>
      </c>
      <c r="P7" s="38">
        <v>46.43</v>
      </c>
      <c r="Q7" s="38">
        <v>103.77</v>
      </c>
      <c r="R7" s="38">
        <v>3240</v>
      </c>
      <c r="S7" s="38">
        <v>20470</v>
      </c>
      <c r="T7" s="38">
        <v>246.76</v>
      </c>
      <c r="U7" s="38">
        <v>82.96</v>
      </c>
      <c r="V7" s="38">
        <v>9423</v>
      </c>
      <c r="W7" s="38">
        <v>5.17</v>
      </c>
      <c r="X7" s="38">
        <v>1822.63</v>
      </c>
      <c r="Y7" s="38">
        <v>61.58</v>
      </c>
      <c r="Z7" s="38">
        <v>58.66</v>
      </c>
      <c r="AA7" s="38">
        <v>62.51</v>
      </c>
      <c r="AB7" s="38">
        <v>72.849999999999994</v>
      </c>
      <c r="AC7" s="38">
        <v>79.92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3324.72</v>
      </c>
      <c r="BG7" s="38">
        <v>3173.56</v>
      </c>
      <c r="BH7" s="38">
        <v>2512.06</v>
      </c>
      <c r="BI7" s="38">
        <v>826.64</v>
      </c>
      <c r="BJ7" s="38">
        <v>537.87</v>
      </c>
      <c r="BK7" s="38">
        <v>1696.96</v>
      </c>
      <c r="BL7" s="38">
        <v>1162.3599999999999</v>
      </c>
      <c r="BM7" s="38">
        <v>1047.6500000000001</v>
      </c>
      <c r="BN7" s="38">
        <v>1124.26</v>
      </c>
      <c r="BO7" s="38">
        <v>1048.23</v>
      </c>
      <c r="BP7" s="38">
        <v>682.78</v>
      </c>
      <c r="BQ7" s="38">
        <v>44.76</v>
      </c>
      <c r="BR7" s="38">
        <v>46.18</v>
      </c>
      <c r="BS7" s="38">
        <v>50.14</v>
      </c>
      <c r="BT7" s="38">
        <v>69.25</v>
      </c>
      <c r="BU7" s="38">
        <v>87.83</v>
      </c>
      <c r="BV7" s="38">
        <v>47.23</v>
      </c>
      <c r="BW7" s="38">
        <v>68.209999999999994</v>
      </c>
      <c r="BX7" s="38">
        <v>74.040000000000006</v>
      </c>
      <c r="BY7" s="38">
        <v>80.58</v>
      </c>
      <c r="BZ7" s="38">
        <v>78.92</v>
      </c>
      <c r="CA7" s="38">
        <v>100.91</v>
      </c>
      <c r="CB7" s="38">
        <v>261.07</v>
      </c>
      <c r="CC7" s="38">
        <v>252.27</v>
      </c>
      <c r="CD7" s="38">
        <v>239.51</v>
      </c>
      <c r="CE7" s="38">
        <v>174.49</v>
      </c>
      <c r="CF7" s="38">
        <v>172.36</v>
      </c>
      <c r="CG7" s="38">
        <v>351.41</v>
      </c>
      <c r="CH7" s="38">
        <v>250.84</v>
      </c>
      <c r="CI7" s="38">
        <v>235.61</v>
      </c>
      <c r="CJ7" s="38">
        <v>216.21</v>
      </c>
      <c r="CK7" s="38">
        <v>220.31</v>
      </c>
      <c r="CL7" s="38">
        <v>136.86000000000001</v>
      </c>
      <c r="CM7" s="38">
        <v>49.42</v>
      </c>
      <c r="CN7" s="38">
        <v>43.34</v>
      </c>
      <c r="CO7" s="38">
        <v>44.43</v>
      </c>
      <c r="CP7" s="38">
        <v>55.27</v>
      </c>
      <c r="CQ7" s="38">
        <v>55.97</v>
      </c>
      <c r="CR7" s="38">
        <v>43.53</v>
      </c>
      <c r="CS7" s="38">
        <v>49.39</v>
      </c>
      <c r="CT7" s="38">
        <v>49.25</v>
      </c>
      <c r="CU7" s="38">
        <v>50.24</v>
      </c>
      <c r="CV7" s="38">
        <v>49.68</v>
      </c>
      <c r="CW7" s="38">
        <v>58.98</v>
      </c>
      <c r="CX7" s="38">
        <v>51.66</v>
      </c>
      <c r="CY7" s="38">
        <v>56.28</v>
      </c>
      <c r="CZ7" s="38">
        <v>59.6</v>
      </c>
      <c r="DA7" s="38">
        <v>62.16</v>
      </c>
      <c r="DB7" s="38">
        <v>64.459999999999994</v>
      </c>
      <c r="DC7" s="38">
        <v>64.14</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田端　浩揮</cp:lastModifiedBy>
  <cp:lastPrinted>2020-02-10T04:27:51Z</cp:lastPrinted>
  <dcterms:created xsi:type="dcterms:W3CDTF">2019-12-05T05:04:05Z</dcterms:created>
  <dcterms:modified xsi:type="dcterms:W3CDTF">2020-02-20T08:01:15Z</dcterms:modified>
  <cp:category/>
</cp:coreProperties>
</file>