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D:\００５　簡易水道関係\【公営企業】\【H31】調査物\R2.2.10〆　公営企業に係る経営比較分析表（平成30年度決算）の分析等について\提出\"/>
    </mc:Choice>
  </mc:AlternateContent>
  <xr:revisionPtr revIDLastSave="0" documentId="13_ncr:1_{734DF621-8315-42E2-89D7-B5131D7EF86E}" xr6:coauthVersionLast="36" xr6:coauthVersionMax="36" xr10:uidLastSave="{00000000-0000-0000-0000-000000000000}"/>
  <workbookProtection workbookAlgorithmName="SHA-512" workbookHashValue="Tv50jxfaRZLuo0wFwVsr7TuwH/hvAOZQxdr8+0DyuFdINnWo9/xCb2o+YkThhFhYoC2nraqwUHYYlN/7ajPTPg==" workbookSaltValue="DE/Q7Zl8kB9JAIVPmBaA2A=="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P6" i="5"/>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W10" i="4"/>
  <c r="P10" i="4"/>
  <c r="I10" i="4"/>
  <c r="B10" i="4"/>
  <c r="BB8" i="4"/>
  <c r="AT8" i="4"/>
  <c r="W8" i="4"/>
  <c r="P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<sst xmlns="http://schemas.openxmlformats.org/spreadsheetml/2006/main" count="225" uniqueCount="112">
  <si>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</si>
  <si>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</si>
  <si>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</si>
  <si>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</si>
  <si>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</si>
  <si>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</si>
  <si>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</si>
  <si>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</si>
  <si>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</si>
  <si>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</si>
  <si>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</si>
  <si>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</si>
  <si>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</si>
  <si>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</si>
  <si>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</si>
  <si>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</si>
  <si>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</si>
  <si>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</si>
  <si>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</si>
  <si>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</si>
  <si>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</si>
  <si>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</si>
  <si>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</si>
  <si>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</si>
  <si>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</si>
  <si>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</si>
  <si>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</si>
  <si>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</si>
  <si>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</si>
  <si>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</si>
  <si>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</si>
  <si>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</si>
  <si>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</si>
  <si>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</si>
  <si>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</si>
  <si>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</si>
  <si>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</si>
  <si>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</si>
  <si>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</si>
  <si>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</si>
  <si>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</si>
  <si>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</si>
  <si>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</si>
  <si>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</si>
  <si>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</si>
  <si>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</si>
  <si>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</si>
  <si>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</si>
  <si>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</si>
  <si>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</si>
  <si>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</si>
  <si>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</si>
  <si>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</si>
  <si>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</si>
  <si>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</si>
  <si>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</si>
  <si>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</si>
  <si>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</si>
  <si>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</si>
  <si>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</si>
  <si>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</si>
  <si>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</si>
  <si>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</si>
  <si>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</si>
  <si>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</si>
  <si>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</si>
  <si>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</si>
  <si>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</si>
  <si>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</si>
  <si>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</si>
  <si>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</si>
  <si>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</si>
  <si>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</si>
  <si>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</si>
  <si>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</si>
  <si>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</si>
  <si>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</si>
  <si>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</si>
  <si>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</si>
  <si>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</si>
  <si>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</si>
  <si>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</si>
  <si>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</si>
  <si>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</si>
  <si>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</si>
  <si>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</si>
  <si>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</si>
  <si>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</si>
  <si>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</si>
  <si>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</si>
  <si>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</si>
  <si>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</si>
  <si>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</si>
  <si>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</si>
  <si>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</si>
  <si>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</si>
  <si>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川北町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</si>
  <si>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</si>
  <si>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</si>
  <si>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</si>
  <si>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</si>
  <si>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</si>
  <si>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</si>
  <si>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</si>
  <si>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</si>
  <si>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</si>
  <si>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</si>
  <si>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</si>
  <si>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</si>
  <si>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・当該年度における更新した管路延長は0のため当該値は0となる。老朽化した管路を適切に把握し、
順次更新を行っていくことが必要と考えている。</t>
    <phoneticPr fontId="4"/>
  </si>
  <si>
    <t>・遊休状態の施設も無く、安定した給水原価を維持
している。収益的収支比率については、単年度の収支としては黒字であるが、老朽化した管路の把握や、それらに対する更新作業等に充てる財源を確保するといった課題もあり、今後はこれらを踏まえてさらなる経営の健全性、効率性を高めていく必要がある。</t>
    <rPh sb="12" eb="14">
      <t>アンテイ</t>
    </rPh>
    <phoneticPr fontId="4"/>
  </si>
  <si>
    <t>・収益的収支比率について、100％を上回っており単年度の収支は黒字である。
・給水原価について、H30年度末現在においては、
年間総有収水量に大きな変化は見られなかったが、臨時的な委託料の増加により給水原価が増加した。
・施設利用率について、遊休状態の施設は存在しな
いが、季節の需要の変動により大きく変わることか
ら、年間の平均値を示す当該値は類似団体の平均値
を下回っている。</t>
    <rPh sb="71" eb="72">
      <t>オオ</t>
    </rPh>
    <rPh sb="74" eb="76">
      <t>ヘンカ</t>
    </rPh>
    <rPh sb="77" eb="78">
      <t>ミ</t>
    </rPh>
    <rPh sb="86" eb="89">
      <t>リンジテキ</t>
    </rPh>
    <rPh sb="90" eb="93">
      <t>イタクリョウ</t>
    </rPh>
    <rPh sb="94" eb="96">
      <t>ゾウカ</t>
    </rPh>
    <rPh sb="99" eb="101">
      <t>キュウスイ</t>
    </rPh>
    <rPh sb="101" eb="103">
      <t>ゲンカ</t>
    </rPh>
    <rPh sb="104" eb="106">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</si>
</sst>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34-4C89-B672-23CBF8A6AD71}"/>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0.98</c:v>
                </c:pt>
                <c:pt idx="1">
                  <c:v>0.76</c:v>
                </c:pt>
                <c:pt idx="2">
                  <c:v>0.8</c:v>
                </c:pt>
                <c:pt idx="3">
                  <c:v>0.96</c:v>
                </c:pt>
                <c:pt idx="4">
                  <c:v>0.65</c:v>
                </c:pt>
              </c:numCache>
            </c:numRef>
          </c:val>
          <c:smooth val="0"/>
          <c:extLst>
            <c:ext xmlns:c16="http://schemas.microsoft.com/office/drawing/2014/chart" uri="{C3380CC4-5D6E-409C-BE32-E72D297353CC}">
              <c16:uniqueId val="{00000001-A934-4C89-B672-23CBF8A6AD71}"/>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52.06</c:v>
                </c:pt>
                <c:pt idx="1">
                  <c:v>51.75</c:v>
                </c:pt>
                <c:pt idx="2">
                  <c:v>51.67</c:v>
                </c:pt>
                <c:pt idx="3">
                  <c:v>53.91</c:v>
                </c:pt>
                <c:pt idx="4">
                  <c:v>48.72</c:v>
                </c:pt>
              </c:numCache>
            </c:numRef>
          </c:val>
          <c:extLst>
            <c:ext xmlns:c16="http://schemas.microsoft.com/office/drawing/2014/chart" uri="{C3380CC4-5D6E-409C-BE32-E72D297353CC}">
              <c16:uniqueId val="{00000000-BCDB-46EA-BDAF-A80A23C2B46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58.96</c:v>
                </c:pt>
                <c:pt idx="1">
                  <c:v>58.1</c:v>
                </c:pt>
                <c:pt idx="2">
                  <c:v>56.19</c:v>
                </c:pt>
                <c:pt idx="3">
                  <c:v>56.65</c:v>
                </c:pt>
                <c:pt idx="4">
                  <c:v>56.41</c:v>
                </c:pt>
              </c:numCache>
            </c:numRef>
          </c:val>
          <c:smooth val="0"/>
          <c:extLst>
            <c:ext xmlns:c16="http://schemas.microsoft.com/office/drawing/2014/chart" uri="{C3380CC4-5D6E-409C-BE32-E72D297353CC}">
              <c16:uniqueId val="{00000001-BCDB-46EA-BDAF-A80A23C2B46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94</c:v>
                </c:pt>
                <c:pt idx="1">
                  <c:v>94</c:v>
                </c:pt>
                <c:pt idx="2">
                  <c:v>94</c:v>
                </c:pt>
                <c:pt idx="3">
                  <c:v>94</c:v>
                </c:pt>
                <c:pt idx="4">
                  <c:v>94</c:v>
                </c:pt>
              </c:numCache>
            </c:numRef>
          </c:val>
          <c:extLst>
            <c:ext xmlns:c16="http://schemas.microsoft.com/office/drawing/2014/chart" uri="{C3380CC4-5D6E-409C-BE32-E72D297353CC}">
              <c16:uniqueId val="{00000000-D73D-4BA3-8695-CBD400779AA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76.69</c:v>
                </c:pt>
                <c:pt idx="2">
                  <c:v>77.180000000000007</c:v>
                </c:pt>
                <c:pt idx="3">
                  <c:v>76.13</c:v>
                </c:pt>
                <c:pt idx="4">
                  <c:v>75.12</c:v>
                </c:pt>
              </c:numCache>
            </c:numRef>
          </c:val>
          <c:smooth val="0"/>
          <c:extLst>
            <c:ext xmlns:c16="http://schemas.microsoft.com/office/drawing/2014/chart" uri="{C3380CC4-5D6E-409C-BE32-E72D297353CC}">
              <c16:uniqueId val="{00000001-D73D-4BA3-8695-CBD400779AA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84.27</c:v>
                </c:pt>
                <c:pt idx="1">
                  <c:v>100.43</c:v>
                </c:pt>
                <c:pt idx="2">
                  <c:v>99.93</c:v>
                </c:pt>
                <c:pt idx="3">
                  <c:v>100.63</c:v>
                </c:pt>
                <c:pt idx="4">
                  <c:v>100.34</c:v>
                </c:pt>
              </c:numCache>
            </c:numRef>
          </c:val>
          <c:extLst>
            <c:ext xmlns:c16="http://schemas.microsoft.com/office/drawing/2014/chart" uri="{C3380CC4-5D6E-409C-BE32-E72D297353CC}">
              <c16:uniqueId val="{00000000-20EF-4C03-B58D-25B0DCFC1E1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75.09</c:v>
                </c:pt>
                <c:pt idx="1">
                  <c:v>75.34</c:v>
                </c:pt>
                <c:pt idx="2">
                  <c:v>76.650000000000006</c:v>
                </c:pt>
                <c:pt idx="3">
                  <c:v>73.959999999999994</c:v>
                </c:pt>
                <c:pt idx="4">
                  <c:v>75.010000000000005</c:v>
                </c:pt>
              </c:numCache>
            </c:numRef>
          </c:val>
          <c:smooth val="0"/>
          <c:extLst>
            <c:ext xmlns:c16="http://schemas.microsoft.com/office/drawing/2014/chart" uri="{C3380CC4-5D6E-409C-BE32-E72D297353CC}">
              <c16:uniqueId val="{00000001-20EF-4C03-B58D-25B0DCFC1E1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94-4062-9AC0-3E0FCBD4544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94-4062-9AC0-3E0FCBD4544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6A-4395-8DE4-A165DAFBD08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6A-4395-8DE4-A165DAFBD08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D8-4D9F-A72E-FB376E08BA1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D8-4D9F-A72E-FB376E08BA1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D6-45AD-A760-2C1E03795423}"/>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D6-45AD-A760-2C1E03795423}"/>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5F-45DC-B861-B7C1ABA8B2F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1228.58</c:v>
                </c:pt>
                <c:pt idx="1">
                  <c:v>1280.18</c:v>
                </c:pt>
                <c:pt idx="2">
                  <c:v>1346.23</c:v>
                </c:pt>
                <c:pt idx="3">
                  <c:v>1295.06</c:v>
                </c:pt>
                <c:pt idx="4">
                  <c:v>1168.7</c:v>
                </c:pt>
              </c:numCache>
            </c:numRef>
          </c:val>
          <c:smooth val="0"/>
          <c:extLst>
            <c:ext xmlns:c16="http://schemas.microsoft.com/office/drawing/2014/chart" uri="{C3380CC4-5D6E-409C-BE32-E72D297353CC}">
              <c16:uniqueId val="{00000001-695F-45DC-B861-B7C1ABA8B2F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81.33</c:v>
                </c:pt>
                <c:pt idx="1">
                  <c:v>76.540000000000006</c:v>
                </c:pt>
                <c:pt idx="2">
                  <c:v>78.16</c:v>
                </c:pt>
                <c:pt idx="3">
                  <c:v>81.81</c:v>
                </c:pt>
                <c:pt idx="4">
                  <c:v>58.39</c:v>
                </c:pt>
              </c:numCache>
            </c:numRef>
          </c:val>
          <c:extLst>
            <c:ext xmlns:c16="http://schemas.microsoft.com/office/drawing/2014/chart" uri="{C3380CC4-5D6E-409C-BE32-E72D297353CC}">
              <c16:uniqueId val="{00000000-1C46-440A-867E-920E5D22346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53.81</c:v>
                </c:pt>
                <c:pt idx="1">
                  <c:v>53.62</c:v>
                </c:pt>
                <c:pt idx="2">
                  <c:v>53.41</c:v>
                </c:pt>
                <c:pt idx="3">
                  <c:v>53.29</c:v>
                </c:pt>
                <c:pt idx="4">
                  <c:v>53.59</c:v>
                </c:pt>
              </c:numCache>
            </c:numRef>
          </c:val>
          <c:smooth val="0"/>
          <c:extLst>
            <c:ext xmlns:c16="http://schemas.microsoft.com/office/drawing/2014/chart" uri="{C3380CC4-5D6E-409C-BE32-E72D297353CC}">
              <c16:uniqueId val="{00000001-1C46-440A-867E-920E5D22346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42.27</c:v>
                </c:pt>
                <c:pt idx="1">
                  <c:v>44.92</c:v>
                </c:pt>
                <c:pt idx="2">
                  <c:v>44.14</c:v>
                </c:pt>
                <c:pt idx="3">
                  <c:v>42.23</c:v>
                </c:pt>
                <c:pt idx="4">
                  <c:v>58.74</c:v>
                </c:pt>
              </c:numCache>
            </c:numRef>
          </c:val>
          <c:extLst>
            <c:ext xmlns:c16="http://schemas.microsoft.com/office/drawing/2014/chart" uri="{C3380CC4-5D6E-409C-BE32-E72D297353CC}">
              <c16:uniqueId val="{00000000-503A-4106-84F9-C8F1343122F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284.64999999999998</c:v>
                </c:pt>
                <c:pt idx="1">
                  <c:v>287.7</c:v>
                </c:pt>
                <c:pt idx="2">
                  <c:v>277.39999999999998</c:v>
                </c:pt>
                <c:pt idx="3">
                  <c:v>259.02</c:v>
                </c:pt>
                <c:pt idx="4">
                  <c:v>259.79000000000002</c:v>
                </c:pt>
              </c:numCache>
            </c:numRef>
          </c:val>
          <c:smooth val="0"/>
          <c:extLst>
            <c:ext xmlns:c16="http://schemas.microsoft.com/office/drawing/2014/chart" uri="{C3380CC4-5D6E-409C-BE32-E72D297353CC}">
              <c16:uniqueId val="{00000001-503A-4106-84F9-C8F1343122F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川北町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D2</v>
      </c>
      <c r="X8" s="49"/>
      <c r="Y8" s="49"/>
      <c r="Z8" s="49"/>
      <c r="AA8" s="49"/>
      <c r="AB8" s="49"/>
      <c r="AC8" s="49"/>
      <c r="AD8" s="49" t="str">
        <f>データ!$M$6</f>
        <v>非設置</v>
      </c>
      <c r="AE8" s="49"/>
      <c r="AF8" s="49"/>
      <c r="AG8" s="49"/>
      <c r="AH8" s="49"/>
      <c r="AI8" s="49"/>
      <c r="AJ8" s="49"/>
      <c r="AK8" s="2"/>
      <c r="AL8" s="50">
        <f>データ!$R$6</f>
        <v>6263</v>
      </c>
      <c r="AM8" s="50"/>
      <c r="AN8" s="50"/>
      <c r="AO8" s="50"/>
      <c r="AP8" s="50"/>
      <c r="AQ8" s="50"/>
      <c r="AR8" s="50"/>
      <c r="AS8" s="50"/>
      <c r="AT8" s="46">
        <f>データ!$S$6</f>
        <v>14.64</v>
      </c>
      <c r="AU8" s="46"/>
      <c r="AV8" s="46"/>
      <c r="AW8" s="46"/>
      <c r="AX8" s="46"/>
      <c r="AY8" s="46"/>
      <c r="AZ8" s="46"/>
      <c r="BA8" s="46"/>
      <c r="BB8" s="46">
        <f>データ!$T$6</f>
        <v>427.8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100</v>
      </c>
      <c r="Q10" s="46"/>
      <c r="R10" s="46"/>
      <c r="S10" s="46"/>
      <c r="T10" s="46"/>
      <c r="U10" s="46"/>
      <c r="V10" s="46"/>
      <c r="W10" s="50">
        <f>データ!$Q$6</f>
        <v>500</v>
      </c>
      <c r="X10" s="50"/>
      <c r="Y10" s="50"/>
      <c r="Z10" s="50"/>
      <c r="AA10" s="50"/>
      <c r="AB10" s="50"/>
      <c r="AC10" s="50"/>
      <c r="AD10" s="2"/>
      <c r="AE10" s="2"/>
      <c r="AF10" s="2"/>
      <c r="AG10" s="2"/>
      <c r="AH10" s="2"/>
      <c r="AI10" s="2"/>
      <c r="AJ10" s="2"/>
      <c r="AK10" s="2"/>
      <c r="AL10" s="50">
        <f>データ!$U$6</f>
        <v>6223</v>
      </c>
      <c r="AM10" s="50"/>
      <c r="AN10" s="50"/>
      <c r="AO10" s="50"/>
      <c r="AP10" s="50"/>
      <c r="AQ10" s="50"/>
      <c r="AR10" s="50"/>
      <c r="AS10" s="50"/>
      <c r="AT10" s="46">
        <f>データ!$V$6</f>
        <v>2.08</v>
      </c>
      <c r="AU10" s="46"/>
      <c r="AV10" s="46"/>
      <c r="AW10" s="46"/>
      <c r="AX10" s="46"/>
      <c r="AY10" s="46"/>
      <c r="AZ10" s="46"/>
      <c r="BA10" s="46"/>
      <c r="BB10" s="46">
        <f>データ!$W$6</f>
        <v>2991.83</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111</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109</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110</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yeh/7WfGB5GhZn7wMQYwwDZIDkIzRl2XVW2fS/mLhsB/NxmlfN4TzMbJwb7rsgAfN0hyemrtTrEwO4825iAbjQ==" saltValue="T4Cmv+tAaPT6ajd9QlVgX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173240</v>
      </c>
      <c r="D6" s="34">
        <f t="shared" si="3"/>
        <v>47</v>
      </c>
      <c r="E6" s="34">
        <f t="shared" si="3"/>
        <v>1</v>
      </c>
      <c r="F6" s="34">
        <f t="shared" si="3"/>
        <v>0</v>
      </c>
      <c r="G6" s="34">
        <f t="shared" si="3"/>
        <v>0</v>
      </c>
      <c r="H6" s="34" t="str">
        <f t="shared" si="3"/>
        <v>石川県　川北町</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100</v>
      </c>
      <c r="Q6" s="35">
        <f t="shared" si="3"/>
        <v>500</v>
      </c>
      <c r="R6" s="35">
        <f t="shared" si="3"/>
        <v>6263</v>
      </c>
      <c r="S6" s="35">
        <f t="shared" si="3"/>
        <v>14.64</v>
      </c>
      <c r="T6" s="35">
        <f t="shared" si="3"/>
        <v>427.8</v>
      </c>
      <c r="U6" s="35">
        <f t="shared" si="3"/>
        <v>6223</v>
      </c>
      <c r="V6" s="35">
        <f t="shared" si="3"/>
        <v>2.08</v>
      </c>
      <c r="W6" s="35">
        <f t="shared" si="3"/>
        <v>2991.83</v>
      </c>
      <c r="X6" s="36">
        <f>IF(X7="",NA(),X7)</f>
        <v>84.27</v>
      </c>
      <c r="Y6" s="36">
        <f t="shared" ref="Y6:AG6" si="4">IF(Y7="",NA(),Y7)</f>
        <v>100.43</v>
      </c>
      <c r="Z6" s="36">
        <f t="shared" si="4"/>
        <v>99.93</v>
      </c>
      <c r="AA6" s="36">
        <f t="shared" si="4"/>
        <v>100.63</v>
      </c>
      <c r="AB6" s="36">
        <f t="shared" si="4"/>
        <v>100.34</v>
      </c>
      <c r="AC6" s="36">
        <f t="shared" si="4"/>
        <v>75.09</v>
      </c>
      <c r="AD6" s="36">
        <f t="shared" si="4"/>
        <v>75.34</v>
      </c>
      <c r="AE6" s="36">
        <f t="shared" si="4"/>
        <v>76.650000000000006</v>
      </c>
      <c r="AF6" s="36">
        <f t="shared" si="4"/>
        <v>73.959999999999994</v>
      </c>
      <c r="AG6" s="36">
        <f t="shared" si="4"/>
        <v>75.010000000000005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5">
        <f t="shared" si="7"/>
        <v>0</v>
      </c>
      <c r="BJ6" s="36">
        <f t="shared" si="7"/>
        <v>1228.58</v>
      </c>
      <c r="BK6" s="36">
        <f t="shared" si="7"/>
        <v>1280.18</v>
      </c>
      <c r="BL6" s="36">
        <f t="shared" si="7"/>
        <v>1346.23</v>
      </c>
      <c r="BM6" s="36">
        <f t="shared" si="7"/>
        <v>1295.06</v>
      </c>
      <c r="BN6" s="36">
        <f t="shared" si="7"/>
        <v>1168.7</v>
      </c>
      <c r="BO6" s="35" t="str">
        <f>IF(BO7="","",IF(BO7="-","【-】","【"&amp;SUBSTITUTE(TEXT(BO7,"#,##0.00"),"-","△")&amp;"】"))</f>
        <v>【1,074.14】</v>
      </c>
      <c r="BP6" s="36">
        <f>IF(BP7="",NA(),BP7)</f>
        <v>81.33</v>
      </c>
      <c r="BQ6" s="36">
        <f t="shared" ref="BQ6:BY6" si="8">IF(BQ7="",NA(),BQ7)</f>
        <v>76.540000000000006</v>
      </c>
      <c r="BR6" s="36">
        <f t="shared" si="8"/>
        <v>78.16</v>
      </c>
      <c r="BS6" s="36">
        <f t="shared" si="8"/>
        <v>81.81</v>
      </c>
      <c r="BT6" s="36">
        <f t="shared" si="8"/>
        <v>58.39</v>
      </c>
      <c r="BU6" s="36">
        <f t="shared" si="8"/>
        <v>53.81</v>
      </c>
      <c r="BV6" s="36">
        <f t="shared" si="8"/>
        <v>53.62</v>
      </c>
      <c r="BW6" s="36">
        <f t="shared" si="8"/>
        <v>53.41</v>
      </c>
      <c r="BX6" s="36">
        <f t="shared" si="8"/>
        <v>53.29</v>
      </c>
      <c r="BY6" s="36">
        <f t="shared" si="8"/>
        <v>53.59</v>
      </c>
      <c r="BZ6" s="35" t="str">
        <f>IF(BZ7="","",IF(BZ7="-","【-】","【"&amp;SUBSTITUTE(TEXT(BZ7,"#,##0.00"),"-","△")&amp;"】"))</f>
        <v>【54.36】</v>
      </c>
      <c r="CA6" s="36">
        <f>IF(CA7="",NA(),CA7)</f>
        <v>42.27</v>
      </c>
      <c r="CB6" s="36">
        <f t="shared" ref="CB6:CJ6" si="9">IF(CB7="",NA(),CB7)</f>
        <v>44.92</v>
      </c>
      <c r="CC6" s="36">
        <f t="shared" si="9"/>
        <v>44.14</v>
      </c>
      <c r="CD6" s="36">
        <f t="shared" si="9"/>
        <v>42.23</v>
      </c>
      <c r="CE6" s="36">
        <f t="shared" si="9"/>
        <v>58.74</v>
      </c>
      <c r="CF6" s="36">
        <f t="shared" si="9"/>
        <v>284.64999999999998</v>
      </c>
      <c r="CG6" s="36">
        <f t="shared" si="9"/>
        <v>287.7</v>
      </c>
      <c r="CH6" s="36">
        <f t="shared" si="9"/>
        <v>277.39999999999998</v>
      </c>
      <c r="CI6" s="36">
        <f t="shared" si="9"/>
        <v>259.02</v>
      </c>
      <c r="CJ6" s="36">
        <f t="shared" si="9"/>
        <v>259.79000000000002</v>
      </c>
      <c r="CK6" s="35" t="str">
        <f>IF(CK7="","",IF(CK7="-","【-】","【"&amp;SUBSTITUTE(TEXT(CK7,"#,##0.00"),"-","△")&amp;"】"))</f>
        <v>【296.40】</v>
      </c>
      <c r="CL6" s="36">
        <f>IF(CL7="",NA(),CL7)</f>
        <v>52.06</v>
      </c>
      <c r="CM6" s="36">
        <f t="shared" ref="CM6:CU6" si="10">IF(CM7="",NA(),CM7)</f>
        <v>51.75</v>
      </c>
      <c r="CN6" s="36">
        <f t="shared" si="10"/>
        <v>51.67</v>
      </c>
      <c r="CO6" s="36">
        <f t="shared" si="10"/>
        <v>53.91</v>
      </c>
      <c r="CP6" s="36">
        <f t="shared" si="10"/>
        <v>48.72</v>
      </c>
      <c r="CQ6" s="36">
        <f t="shared" si="10"/>
        <v>58.96</v>
      </c>
      <c r="CR6" s="36">
        <f t="shared" si="10"/>
        <v>58.1</v>
      </c>
      <c r="CS6" s="36">
        <f t="shared" si="10"/>
        <v>56.19</v>
      </c>
      <c r="CT6" s="36">
        <f t="shared" si="10"/>
        <v>56.65</v>
      </c>
      <c r="CU6" s="36">
        <f t="shared" si="10"/>
        <v>56.41</v>
      </c>
      <c r="CV6" s="35" t="str">
        <f>IF(CV7="","",IF(CV7="-","【-】","【"&amp;SUBSTITUTE(TEXT(CV7,"#,##0.00"),"-","△")&amp;"】"))</f>
        <v>【55.95】</v>
      </c>
      <c r="CW6" s="36">
        <f>IF(CW7="",NA(),CW7)</f>
        <v>94</v>
      </c>
      <c r="CX6" s="36">
        <f t="shared" ref="CX6:DF6" si="11">IF(CX7="",NA(),CX7)</f>
        <v>94</v>
      </c>
      <c r="CY6" s="36">
        <f t="shared" si="11"/>
        <v>94</v>
      </c>
      <c r="CZ6" s="36">
        <f t="shared" si="11"/>
        <v>94</v>
      </c>
      <c r="DA6" s="36">
        <f t="shared" si="11"/>
        <v>94</v>
      </c>
      <c r="DB6" s="36">
        <f t="shared" si="11"/>
        <v>76.58</v>
      </c>
      <c r="DC6" s="36">
        <f t="shared" si="11"/>
        <v>76.69</v>
      </c>
      <c r="DD6" s="36">
        <f t="shared" si="11"/>
        <v>77.180000000000007</v>
      </c>
      <c r="DE6" s="36">
        <f t="shared" si="11"/>
        <v>76.13</v>
      </c>
      <c r="DF6" s="36">
        <f t="shared" si="11"/>
        <v>75.12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0.98</v>
      </c>
      <c r="EJ6" s="36">
        <f t="shared" si="14"/>
        <v>0.76</v>
      </c>
      <c r="EK6" s="36">
        <f t="shared" si="14"/>
        <v>0.8</v>
      </c>
      <c r="EL6" s="36">
        <f t="shared" si="14"/>
        <v>0.96</v>
      </c>
      <c r="EM6" s="36">
        <f t="shared" si="14"/>
        <v>0.65</v>
      </c>
      <c r="EN6" s="35" t="str">
        <f>IF(EN7="","",IF(EN7="-","【-】","【"&amp;SUBSTITUTE(TEXT(EN7,"#,##0.00"),"-","△")&amp;"】"))</f>
        <v>【0.54】</v>
      </c>
    </row>
    <row r="7" spans="1:144" s="37" customFormat="1" x14ac:dyDescent="0.15">
      <c r="A7" s="29"/>
      <c r="B7" s="38">
        <v>2018</v>
      </c>
      <c r="C7" s="38">
        <v>173240</v>
      </c>
      <c r="D7" s="38">
        <v>47</v>
      </c>
      <c r="E7" s="38">
        <v>1</v>
      </c>
      <c r="F7" s="38">
        <v>0</v>
      </c>
      <c r="G7" s="38">
        <v>0</v>
      </c>
      <c r="H7" s="38" t="s">
        <v>96</v>
      </c>
      <c r="I7" s="38" t="s">
        <v>97</v>
      </c>
      <c r="J7" s="38" t="s">
        <v>98</v>
      </c>
      <c r="K7" s="38" t="s">
        <v>99</v>
      </c>
      <c r="L7" s="38" t="s">
        <v>100</v>
      </c>
      <c r="M7" s="38" t="s">
        <v>101</v>
      </c>
      <c r="N7" s="39" t="s">
        <v>102</v>
      </c>
      <c r="O7" s="39" t="s">
        <v>103</v>
      </c>
      <c r="P7" s="39">
        <v>100</v>
      </c>
      <c r="Q7" s="39">
        <v>500</v>
      </c>
      <c r="R7" s="39">
        <v>6263</v>
      </c>
      <c r="S7" s="39">
        <v>14.64</v>
      </c>
      <c r="T7" s="39">
        <v>427.8</v>
      </c>
      <c r="U7" s="39">
        <v>6223</v>
      </c>
      <c r="V7" s="39">
        <v>2.08</v>
      </c>
      <c r="W7" s="39">
        <v>2991.83</v>
      </c>
      <c r="X7" s="39">
        <v>84.27</v>
      </c>
      <c r="Y7" s="39">
        <v>100.43</v>
      </c>
      <c r="Z7" s="39">
        <v>99.93</v>
      </c>
      <c r="AA7" s="39">
        <v>100.63</v>
      </c>
      <c r="AB7" s="39">
        <v>100.34</v>
      </c>
      <c r="AC7" s="39">
        <v>75.09</v>
      </c>
      <c r="AD7" s="39">
        <v>75.34</v>
      </c>
      <c r="AE7" s="39">
        <v>76.650000000000006</v>
      </c>
      <c r="AF7" s="39">
        <v>73.959999999999994</v>
      </c>
      <c r="AG7" s="39">
        <v>75.010000000000005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0</v>
      </c>
      <c r="BJ7" s="39">
        <v>1228.58</v>
      </c>
      <c r="BK7" s="39">
        <v>1280.18</v>
      </c>
      <c r="BL7" s="39">
        <v>1346.23</v>
      </c>
      <c r="BM7" s="39">
        <v>1295.06</v>
      </c>
      <c r="BN7" s="39">
        <v>1168.7</v>
      </c>
      <c r="BO7" s="39">
        <v>1074.1400000000001</v>
      </c>
      <c r="BP7" s="39">
        <v>81.33</v>
      </c>
      <c r="BQ7" s="39">
        <v>76.540000000000006</v>
      </c>
      <c r="BR7" s="39">
        <v>78.16</v>
      </c>
      <c r="BS7" s="39">
        <v>81.81</v>
      </c>
      <c r="BT7" s="39">
        <v>58.39</v>
      </c>
      <c r="BU7" s="39">
        <v>53.81</v>
      </c>
      <c r="BV7" s="39">
        <v>53.62</v>
      </c>
      <c r="BW7" s="39">
        <v>53.41</v>
      </c>
      <c r="BX7" s="39">
        <v>53.29</v>
      </c>
      <c r="BY7" s="39">
        <v>53.59</v>
      </c>
      <c r="BZ7" s="39">
        <v>54.36</v>
      </c>
      <c r="CA7" s="39">
        <v>42.27</v>
      </c>
      <c r="CB7" s="39">
        <v>44.92</v>
      </c>
      <c r="CC7" s="39">
        <v>44.14</v>
      </c>
      <c r="CD7" s="39">
        <v>42.23</v>
      </c>
      <c r="CE7" s="39">
        <v>58.74</v>
      </c>
      <c r="CF7" s="39">
        <v>284.64999999999998</v>
      </c>
      <c r="CG7" s="39">
        <v>287.7</v>
      </c>
      <c r="CH7" s="39">
        <v>277.39999999999998</v>
      </c>
      <c r="CI7" s="39">
        <v>259.02</v>
      </c>
      <c r="CJ7" s="39">
        <v>259.79000000000002</v>
      </c>
      <c r="CK7" s="39">
        <v>296.39999999999998</v>
      </c>
      <c r="CL7" s="39">
        <v>52.06</v>
      </c>
      <c r="CM7" s="39">
        <v>51.75</v>
      </c>
      <c r="CN7" s="39">
        <v>51.67</v>
      </c>
      <c r="CO7" s="39">
        <v>53.91</v>
      </c>
      <c r="CP7" s="39">
        <v>48.72</v>
      </c>
      <c r="CQ7" s="39">
        <v>58.96</v>
      </c>
      <c r="CR7" s="39">
        <v>58.1</v>
      </c>
      <c r="CS7" s="39">
        <v>56.19</v>
      </c>
      <c r="CT7" s="39">
        <v>56.65</v>
      </c>
      <c r="CU7" s="39">
        <v>56.41</v>
      </c>
      <c r="CV7" s="39">
        <v>55.95</v>
      </c>
      <c r="CW7" s="39">
        <v>94</v>
      </c>
      <c r="CX7" s="39">
        <v>94</v>
      </c>
      <c r="CY7" s="39">
        <v>94</v>
      </c>
      <c r="CZ7" s="39">
        <v>94</v>
      </c>
      <c r="DA7" s="39">
        <v>94</v>
      </c>
      <c r="DB7" s="39">
        <v>76.58</v>
      </c>
      <c r="DC7" s="39">
        <v>76.69</v>
      </c>
      <c r="DD7" s="39">
        <v>77.180000000000007</v>
      </c>
      <c r="DE7" s="39">
        <v>76.13</v>
      </c>
      <c r="DF7" s="39">
        <v>75.12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0.98</v>
      </c>
      <c r="EJ7" s="39">
        <v>0.76</v>
      </c>
      <c r="EK7" s="39">
        <v>0.8</v>
      </c>
      <c r="EL7" s="39">
        <v>0.96</v>
      </c>
      <c r="EM7" s="39">
        <v>0.65</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2020-01-30T02:53:08Z</cp:lastPrinted>
  <dcterms:created xsi:type="dcterms:W3CDTF">2019-12-05T04:36:45Z</dcterms:created>
  <dcterms:modified xsi:type="dcterms:W3CDTF">2020-01-30T02:55:22Z</dcterms:modified>
  <cp:category/>
</cp:coreProperties>
</file>