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００５　簡易水道関係\【公営企業】\【H31】調査物\R2.2.10〆　公営企業に係る経営比較分析表（平成30年度決算）の分析等について\提出\"/>
    </mc:Choice>
  </mc:AlternateContent>
  <xr:revisionPtr revIDLastSave="0" documentId="13_ncr:1_{96D9B505-97C2-45AD-A7DF-C26D2BDF270E}" xr6:coauthVersionLast="36" xr6:coauthVersionMax="36" xr10:uidLastSave="{00000000-0000-0000-0000-000000000000}"/>
  <workbookProtection workbookAlgorithmName="SHA-512" workbookHashValue="fyKTlgvtoSExguMBjm/DmoS2claCbFfFIaLi0QL5bIy1eDo30tjw+QG85FqRXFNRjSaYRYd3EqycrTgbt0gbLQ==" workbookSaltValue="CRL5ccs8DnyDxEcqt/jdSQ=="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0" i="5" l="1"/>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BD10" i="5" l="1"/>
  <c r="CV10" i="5"/>
  <c r="W11"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<sst xmlns="http://schemas.openxmlformats.org/spreadsheetml/2006/main" count="306" uniqueCount="107">
  <si>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</si>
  <si>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</si>
  <si>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</si>
  <si>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</si>
  <si>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</si>
  <si>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</si>
  <si>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</si>
  <si>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</si>
  <si>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</si>
  <si>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</si>
  <si>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</si>
  <si>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</si>
  <si>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</si>
  <si>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</si>
  <si>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</si>
  <si>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</si>
  <si>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</si>
  <si>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</si>
  <si>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</si>
  <si>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</si>
  <si>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</si>
  <si>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</si>
  <si>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</si>
  <si>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</si>
  <si>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</si>
  <si>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</si>
  <si>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</si>
  <si>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</si>
  <si>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</si>
  <si>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</si>
  <si>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</si>
  <si>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</si>
  <si>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</si>
  <si>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</si>
  <si>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</si>
  <si>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</si>
  <si>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</si>
  <si>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</si>
  <si>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</si>
  <si>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</si>
  <si>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</si>
  <si>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</si>
  <si>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</si>
  <si>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</si>
  <si>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</si>
  <si>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</si>
  <si>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</si>
  <si>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</si>
  <si>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</si>
  <si>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</si>
  <si>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</si>
  <si>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</si>
  <si>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</si>
  <si>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</si>
  <si>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</si>
  <si>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</si>
  <si>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</si>
  <si>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</si>
  <si>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</si>
  <si>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</si>
  <si>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</si>
  <si>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</si>
  <si>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</si>
  <si>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</si>
  <si>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</si>
  <si>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</si>
  <si>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</si>
  <si>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</si>
  <si>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</si>
  <si>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</si>
  <si>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</si>
  <si>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</si>
  <si>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</si>
  <si>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</si>
  <si>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</si>
  <si>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</si>
  <si>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</si>
  <si>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</si>
  <si>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</si>
  <si>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</si>
  <si>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</si>
  <si>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</si>
  <si>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</si>
  <si>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</si>
  <si>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</si>
  <si>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</si>
  <si>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</si>
  <si>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</si>
  <si>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173240</t>
  </si>
  <si>
    <t>46</t>
  </si>
  <si>
    <t>02</t>
  </si>
  <si>
    <t>0</t>
  </si>
  <si>
    <t>000</t>
  </si>
  <si>
    <t>石川県　川北町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</si>
  <si>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</si>
  <si>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</si>
  <si>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</si>
  <si>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</si>
  <si>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</si>
  <si>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</si>
  <si>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</si>
  <si>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</si>
  <si>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</si>
  <si>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</si>
  <si>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・経常収支比率について、100％を上回っており単年度の収支は黒字である。
・料金回収率について、100％を上回っており給水に係る費用を給水収益で賄えている。
・給水原価について、年間総有収水量に大きな変化は見られなかったが、臨時的な委託料の増加により給水原価が増加した。</t>
    <rPh sb="1" eb="3">
      <t>ケイジョウ</t>
    </rPh>
    <rPh sb="3" eb="5">
      <t>シュウシ</t>
    </rPh>
    <rPh sb="5" eb="7">
      <t>ヒリツ</t>
    </rPh>
    <rPh sb="17" eb="19">
      <t>ウワマワ</t>
    </rPh>
    <rPh sb="23" eb="26">
      <t>タンネンド</t>
    </rPh>
    <rPh sb="27" eb="29">
      <t>シュウシ</t>
    </rPh>
    <rPh sb="30" eb="32">
      <t>クロジ</t>
    </rPh>
    <rPh sb="52" eb="54">
      <t>ウワマワ</t>
    </rPh>
    <rPh sb="58" eb="60">
      <t>キュウスイ</t>
    </rPh>
    <rPh sb="61" eb="62">
      <t>カカ</t>
    </rPh>
    <rPh sb="63" eb="65">
      <t>ヒヨウ</t>
    </rPh>
    <rPh sb="66" eb="68">
      <t>キュウスイ</t>
    </rPh>
    <rPh sb="68" eb="70">
      <t>シュウエキ</t>
    </rPh>
    <rPh sb="71" eb="72">
      <t>マカナ</t>
    </rPh>
    <rPh sb="80" eb="82">
      <t>キュウスイ</t>
    </rPh>
    <rPh sb="82" eb="84">
      <t>ゲンカ</t>
    </rPh>
    <rPh sb="89" eb="91">
      <t>ネンカン</t>
    </rPh>
    <rPh sb="91" eb="92">
      <t>ソウ</t>
    </rPh>
    <phoneticPr fontId="5"/>
  </si>
  <si>
    <t>・有形固定資産減価償却率は平均値を大きく下回り、また管路経年化率についても0となっている。今後は管路更新費用等の財源を長期的に確保し、更新計画も立てていく必要があると考えている。</t>
    <rPh sb="1" eb="3">
      <t>ユウケイ</t>
    </rPh>
    <rPh sb="3" eb="5">
      <t>コテイ</t>
    </rPh>
    <rPh sb="5" eb="7">
      <t>シサン</t>
    </rPh>
    <rPh sb="7" eb="9">
      <t>ゲンカ</t>
    </rPh>
    <rPh sb="9" eb="11">
      <t>ショウキャク</t>
    </rPh>
    <rPh sb="11" eb="12">
      <t>リツ</t>
    </rPh>
    <rPh sb="13" eb="16">
      <t>ヘイキンチ</t>
    </rPh>
    <rPh sb="17" eb="18">
      <t>オオ</t>
    </rPh>
    <rPh sb="20" eb="22">
      <t>シタマワ</t>
    </rPh>
    <rPh sb="26" eb="28">
      <t>カンロ</t>
    </rPh>
    <rPh sb="28" eb="31">
      <t>ケイネンカ</t>
    </rPh>
    <rPh sb="31" eb="32">
      <t>リツ</t>
    </rPh>
    <rPh sb="45" eb="47">
      <t>コンゴ</t>
    </rPh>
    <rPh sb="48" eb="50">
      <t>カンロ</t>
    </rPh>
    <rPh sb="50" eb="52">
      <t>コウシン</t>
    </rPh>
    <rPh sb="52" eb="54">
      <t>ヒヨウ</t>
    </rPh>
    <rPh sb="54" eb="55">
      <t>トウ</t>
    </rPh>
    <rPh sb="56" eb="58">
      <t>ザイゲン</t>
    </rPh>
    <rPh sb="59" eb="62">
      <t>チョウキテキ</t>
    </rPh>
    <rPh sb="63" eb="65">
      <t>カクホ</t>
    </rPh>
    <rPh sb="67" eb="69">
      <t>コウシン</t>
    </rPh>
    <rPh sb="69" eb="71">
      <t>ケイカク</t>
    </rPh>
    <rPh sb="72" eb="73">
      <t>タ</t>
    </rPh>
    <rPh sb="77" eb="79">
      <t>ヒツヨウ</t>
    </rPh>
    <rPh sb="83" eb="84">
      <t>カンガ</t>
    </rPh>
    <phoneticPr fontId="5"/>
  </si>
  <si>
    <t>・経常収支比率について、単年度の収支としては黒字であるが、事業運営費用の削減に努め、効率的な経営を行っていくとともに、老朽化にともなう更新費用の財源を長期的に確保していく必要がある。</t>
    <rPh sb="1" eb="3">
      <t>ケイジョウ</t>
    </rPh>
    <rPh sb="3" eb="5">
      <t>シュウシ</t>
    </rPh>
    <rPh sb="5" eb="7">
      <t>ヒリツ</t>
    </rPh>
    <rPh sb="12" eb="15">
      <t>タンネンド</t>
    </rPh>
    <rPh sb="16" eb="18">
      <t>シュウシ</t>
    </rPh>
    <rPh sb="22" eb="24">
      <t>クロジ</t>
    </rPh>
    <rPh sb="59" eb="62">
      <t>ロウキュウカ</t>
    </rPh>
    <rPh sb="67" eb="69">
      <t>コウシン</t>
    </rPh>
    <rPh sb="69" eb="71">
      <t>ヒヨウ</t>
    </rPh>
    <rPh sb="72" eb="74">
      <t>ザイゲン</t>
    </rPh>
    <rPh sb="75" eb="78">
      <t>チョウキテキ</t>
    </rPh>
    <rPh sb="79" eb="81">
      <t>カクホ</t>
    </rPh>
    <rPh sb="85" eb="8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</si>
</sst>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#N/A</c:v>
                </c:pt>
                <c:pt idx="1">
                  <c:v>#N/A</c:v>
                </c:pt>
                <c:pt idx="2">
                  <c:v>0</c:v>
                </c:pt>
                <c:pt idx="3">
                  <c:v>3.97</c:v>
                </c:pt>
                <c:pt idx="4">
                  <c:v>6.19</c:v>
                </c:pt>
              </c:numCache>
            </c:numRef>
          </c:val>
          <c:extLst>
            <c:ext xmlns:c16="http://schemas.microsoft.com/office/drawing/2014/chart" uri="{C3380CC4-5D6E-409C-BE32-E72D297353CC}">
              <c16:uniqueId val="{00000000-2C90-41F5-A183-6F58D0F299B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#N/A</c:v>
                </c:pt>
                <c:pt idx="1">
                  <c:v>#N/A</c:v>
                </c:pt>
                <c:pt idx="2">
                  <c:v>53.32</c:v>
                </c:pt>
                <c:pt idx="3">
                  <c:v>53.4</c:v>
                </c:pt>
                <c:pt idx="4">
                  <c:v>53.49</c:v>
                </c:pt>
              </c:numCache>
            </c:numRef>
          </c:val>
          <c:smooth val="0"/>
          <c:extLst>
            <c:ext xmlns:c16="http://schemas.microsoft.com/office/drawing/2014/chart" uri="{C3380CC4-5D6E-409C-BE32-E72D297353CC}">
              <c16:uniqueId val="{00000001-2C90-41F5-A183-6F58D0F299B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#N/A</c:v>
                </c:pt>
                <c:pt idx="1">
                  <c:v>#N/A</c:v>
                </c:pt>
                <c:pt idx="2">
                  <c:v>0</c:v>
                </c:pt>
                <c:pt idx="3">
                  <c:v>0</c:v>
                </c:pt>
                <c:pt idx="4">
                  <c:v>0</c:v>
                </c:pt>
              </c:numCache>
            </c:numRef>
          </c:val>
          <c:extLst>
            <c:ext xmlns:c16="http://schemas.microsoft.com/office/drawing/2014/chart" uri="{C3380CC4-5D6E-409C-BE32-E72D297353CC}">
              <c16:uniqueId val="{00000000-456B-475A-AE0E-9E64F8B04E7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#N/A</c:v>
                </c:pt>
                <c:pt idx="1">
                  <c:v>#N/A</c:v>
                </c:pt>
                <c:pt idx="2">
                  <c:v>115.82</c:v>
                </c:pt>
                <c:pt idx="3">
                  <c:v>118.97</c:v>
                </c:pt>
                <c:pt idx="4">
                  <c:v>121.15</c:v>
                </c:pt>
              </c:numCache>
            </c:numRef>
          </c:val>
          <c:smooth val="0"/>
          <c:extLst>
            <c:ext xmlns:c16="http://schemas.microsoft.com/office/drawing/2014/chart" uri="{C3380CC4-5D6E-409C-BE32-E72D297353CC}">
              <c16:uniqueId val="{00000001-456B-475A-AE0E-9E64F8B04E7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#N/A</c:v>
                </c:pt>
                <c:pt idx="1">
                  <c:v>#N/A</c:v>
                </c:pt>
                <c:pt idx="2">
                  <c:v>365.97</c:v>
                </c:pt>
                <c:pt idx="3">
                  <c:v>137.1</c:v>
                </c:pt>
                <c:pt idx="4">
                  <c:v>102.06</c:v>
                </c:pt>
              </c:numCache>
            </c:numRef>
          </c:val>
          <c:extLst>
            <c:ext xmlns:c16="http://schemas.microsoft.com/office/drawing/2014/chart" uri="{C3380CC4-5D6E-409C-BE32-E72D297353CC}">
              <c16:uniqueId val="{00000000-CC65-47FD-A0D1-0C46B1F7B04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#N/A</c:v>
                </c:pt>
                <c:pt idx="1">
                  <c:v>#N/A</c:v>
                </c:pt>
                <c:pt idx="2">
                  <c:v>120</c:v>
                </c:pt>
                <c:pt idx="3">
                  <c:v>113.67</c:v>
                </c:pt>
                <c:pt idx="4">
                  <c:v>110.79</c:v>
                </c:pt>
              </c:numCache>
            </c:numRef>
          </c:val>
          <c:smooth val="0"/>
          <c:extLst>
            <c:ext xmlns:c16="http://schemas.microsoft.com/office/drawing/2014/chart" uri="{C3380CC4-5D6E-409C-BE32-E72D297353CC}">
              <c16:uniqueId val="{00000001-CC65-47FD-A0D1-0C46B1F7B04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#N/A</c:v>
                </c:pt>
                <c:pt idx="1">
                  <c:v>#N/A</c:v>
                </c:pt>
                <c:pt idx="2">
                  <c:v>0</c:v>
                </c:pt>
                <c:pt idx="3">
                  <c:v>0</c:v>
                </c:pt>
                <c:pt idx="4">
                  <c:v>0</c:v>
                </c:pt>
              </c:numCache>
            </c:numRef>
          </c:val>
          <c:extLst>
            <c:ext xmlns:c16="http://schemas.microsoft.com/office/drawing/2014/chart" uri="{C3380CC4-5D6E-409C-BE32-E72D297353CC}">
              <c16:uniqueId val="{00000000-7AA7-4CC8-9CEE-6CF4A08E4F9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#N/A</c:v>
                </c:pt>
                <c:pt idx="1">
                  <c:v>#N/A</c:v>
                </c:pt>
                <c:pt idx="2">
                  <c:v>3.56</c:v>
                </c:pt>
                <c:pt idx="3">
                  <c:v>3.46</c:v>
                </c:pt>
                <c:pt idx="4">
                  <c:v>3.28</c:v>
                </c:pt>
              </c:numCache>
            </c:numRef>
          </c:val>
          <c:smooth val="0"/>
          <c:extLst>
            <c:ext xmlns:c16="http://schemas.microsoft.com/office/drawing/2014/chart" uri="{C3380CC4-5D6E-409C-BE32-E72D297353CC}">
              <c16:uniqueId val="{00000001-7AA7-4CC8-9CEE-6CF4A08E4F9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#N/A</c:v>
                </c:pt>
                <c:pt idx="1">
                  <c:v>#N/A</c:v>
                </c:pt>
                <c:pt idx="2">
                  <c:v>0</c:v>
                </c:pt>
                <c:pt idx="3">
                  <c:v>0</c:v>
                </c:pt>
                <c:pt idx="4">
                  <c:v>0</c:v>
                </c:pt>
              </c:numCache>
            </c:numRef>
          </c:val>
          <c:extLst>
            <c:ext xmlns:c16="http://schemas.microsoft.com/office/drawing/2014/chart" uri="{C3380CC4-5D6E-409C-BE32-E72D297353CC}">
              <c16:uniqueId val="{00000000-7740-4760-AA3D-67927947EEA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#N/A</c:v>
                </c:pt>
                <c:pt idx="1">
                  <c:v>#N/A</c:v>
                </c:pt>
                <c:pt idx="2">
                  <c:v>0.06</c:v>
                </c:pt>
                <c:pt idx="3">
                  <c:v>0.13</c:v>
                </c:pt>
                <c:pt idx="4">
                  <c:v>0.02</c:v>
                </c:pt>
              </c:numCache>
            </c:numRef>
          </c:val>
          <c:smooth val="0"/>
          <c:extLst>
            <c:ext xmlns:c16="http://schemas.microsoft.com/office/drawing/2014/chart" uri="{C3380CC4-5D6E-409C-BE32-E72D297353CC}">
              <c16:uniqueId val="{00000001-7740-4760-AA3D-67927947EEA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#N/A</c:v>
                </c:pt>
                <c:pt idx="1">
                  <c:v>#N/A</c:v>
                </c:pt>
                <c:pt idx="2">
                  <c:v>15300.52</c:v>
                </c:pt>
                <c:pt idx="3">
                  <c:v>8420.7199999999993</c:v>
                </c:pt>
                <c:pt idx="4">
                  <c:v>1270.0999999999999</c:v>
                </c:pt>
              </c:numCache>
            </c:numRef>
          </c:val>
          <c:extLst>
            <c:ext xmlns:c16="http://schemas.microsoft.com/office/drawing/2014/chart" uri="{C3380CC4-5D6E-409C-BE32-E72D297353CC}">
              <c16:uniqueId val="{00000000-0B35-45BB-92E9-CAFB0DA9A6F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#N/A</c:v>
                </c:pt>
                <c:pt idx="1">
                  <c:v>#N/A</c:v>
                </c:pt>
                <c:pt idx="2">
                  <c:v>549.77</c:v>
                </c:pt>
                <c:pt idx="3">
                  <c:v>730.25</c:v>
                </c:pt>
                <c:pt idx="4">
                  <c:v>868.31</c:v>
                </c:pt>
              </c:numCache>
            </c:numRef>
          </c:val>
          <c:smooth val="0"/>
          <c:extLst>
            <c:ext xmlns:c16="http://schemas.microsoft.com/office/drawing/2014/chart" uri="{C3380CC4-5D6E-409C-BE32-E72D297353CC}">
              <c16:uniqueId val="{00000001-0B35-45BB-92E9-CAFB0DA9A6F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#N/A</c:v>
                </c:pt>
                <c:pt idx="1">
                  <c:v>#N/A</c:v>
                </c:pt>
                <c:pt idx="2">
                  <c:v>3811.88</c:v>
                </c:pt>
                <c:pt idx="3">
                  <c:v>1197.1300000000001</c:v>
                </c:pt>
                <c:pt idx="4">
                  <c:v>1197.1300000000001</c:v>
                </c:pt>
              </c:numCache>
            </c:numRef>
          </c:val>
          <c:extLst>
            <c:ext xmlns:c16="http://schemas.microsoft.com/office/drawing/2014/chart" uri="{C3380CC4-5D6E-409C-BE32-E72D297353CC}">
              <c16:uniqueId val="{00000000-A1A7-4B29-BDAF-50EEB0EC453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#N/A</c:v>
                </c:pt>
                <c:pt idx="1">
                  <c:v>#N/A</c:v>
                </c:pt>
                <c:pt idx="2">
                  <c:v>536.28</c:v>
                </c:pt>
                <c:pt idx="3">
                  <c:v>514.66</c:v>
                </c:pt>
                <c:pt idx="4">
                  <c:v>504.81</c:v>
                </c:pt>
              </c:numCache>
            </c:numRef>
          </c:val>
          <c:smooth val="0"/>
          <c:extLst>
            <c:ext xmlns:c16="http://schemas.microsoft.com/office/drawing/2014/chart" uri="{C3380CC4-5D6E-409C-BE32-E72D297353CC}">
              <c16:uniqueId val="{00000001-A1A7-4B29-BDAF-50EEB0EC453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#N/A</c:v>
                </c:pt>
                <c:pt idx="1">
                  <c:v>#N/A</c:v>
                </c:pt>
                <c:pt idx="2">
                  <c:v>132.41</c:v>
                </c:pt>
                <c:pt idx="3">
                  <c:v>136.84</c:v>
                </c:pt>
                <c:pt idx="4">
                  <c:v>102.03</c:v>
                </c:pt>
              </c:numCache>
            </c:numRef>
          </c:val>
          <c:extLst>
            <c:ext xmlns:c16="http://schemas.microsoft.com/office/drawing/2014/chart" uri="{C3380CC4-5D6E-409C-BE32-E72D297353CC}">
              <c16:uniqueId val="{00000000-6525-4DE6-BA37-887CEC3696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#N/A</c:v>
                </c:pt>
                <c:pt idx="1">
                  <c:v>#N/A</c:v>
                </c:pt>
                <c:pt idx="2">
                  <c:v>100.54</c:v>
                </c:pt>
                <c:pt idx="3">
                  <c:v>95.99</c:v>
                </c:pt>
                <c:pt idx="4">
                  <c:v>94.91</c:v>
                </c:pt>
              </c:numCache>
            </c:numRef>
          </c:val>
          <c:smooth val="0"/>
          <c:extLst>
            <c:ext xmlns:c16="http://schemas.microsoft.com/office/drawing/2014/chart" uri="{C3380CC4-5D6E-409C-BE32-E72D297353CC}">
              <c16:uniqueId val="{00000001-6525-4DE6-BA37-887CEC36967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#N/A</c:v>
                </c:pt>
                <c:pt idx="1">
                  <c:v>#N/A</c:v>
                </c:pt>
                <c:pt idx="2">
                  <c:v>26.43</c:v>
                </c:pt>
                <c:pt idx="3">
                  <c:v>25.58</c:v>
                </c:pt>
                <c:pt idx="4">
                  <c:v>34.31</c:v>
                </c:pt>
              </c:numCache>
            </c:numRef>
          </c:val>
          <c:extLst>
            <c:ext xmlns:c16="http://schemas.microsoft.com/office/drawing/2014/chart" uri="{C3380CC4-5D6E-409C-BE32-E72D297353CC}">
              <c16:uniqueId val="{00000000-7657-4A75-96E1-311F618E6A5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#N/A</c:v>
                </c:pt>
                <c:pt idx="1">
                  <c:v>#N/A</c:v>
                </c:pt>
                <c:pt idx="2">
                  <c:v>42.19</c:v>
                </c:pt>
                <c:pt idx="3">
                  <c:v>44.55</c:v>
                </c:pt>
                <c:pt idx="4">
                  <c:v>47.36</c:v>
                </c:pt>
              </c:numCache>
            </c:numRef>
          </c:val>
          <c:smooth val="0"/>
          <c:extLst>
            <c:ext xmlns:c16="http://schemas.microsoft.com/office/drawing/2014/chart" uri="{C3380CC4-5D6E-409C-BE32-E72D297353CC}">
              <c16:uniqueId val="{00000001-7657-4A75-96E1-311F618E6A5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#N/A</c:v>
                </c:pt>
                <c:pt idx="1">
                  <c:v>#N/A</c:v>
                </c:pt>
                <c:pt idx="2">
                  <c:v>92.9</c:v>
                </c:pt>
                <c:pt idx="3">
                  <c:v>92.13</c:v>
                </c:pt>
                <c:pt idx="4">
                  <c:v>95.33</c:v>
                </c:pt>
              </c:numCache>
            </c:numRef>
          </c:val>
          <c:extLst>
            <c:ext xmlns:c16="http://schemas.microsoft.com/office/drawing/2014/chart" uri="{C3380CC4-5D6E-409C-BE32-E72D297353CC}">
              <c16:uniqueId val="{00000000-6D18-4E63-8AF4-47D9558564F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#N/A</c:v>
                </c:pt>
                <c:pt idx="1">
                  <c:v>#N/A</c:v>
                </c:pt>
                <c:pt idx="2">
                  <c:v>35.54</c:v>
                </c:pt>
                <c:pt idx="3">
                  <c:v>35.24</c:v>
                </c:pt>
                <c:pt idx="4">
                  <c:v>35.22</c:v>
                </c:pt>
              </c:numCache>
            </c:numRef>
          </c:val>
          <c:smooth val="0"/>
          <c:extLst>
            <c:ext xmlns:c16="http://schemas.microsoft.com/office/drawing/2014/chart" uri="{C3380CC4-5D6E-409C-BE32-E72D297353CC}">
              <c16:uniqueId val="{00000001-6D18-4E63-8AF4-47D9558564F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D663-448B-BB61-AAFAFF7CC9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#N/A</c:v>
                </c:pt>
                <c:pt idx="1">
                  <c:v>#N/A</c:v>
                </c:pt>
                <c:pt idx="2">
                  <c:v>50.81</c:v>
                </c:pt>
                <c:pt idx="3">
                  <c:v>50.28</c:v>
                </c:pt>
                <c:pt idx="4">
                  <c:v>51.42</c:v>
                </c:pt>
              </c:numCache>
            </c:numRef>
          </c:val>
          <c:smooth val="0"/>
          <c:extLst>
            <c:ext xmlns:c16="http://schemas.microsoft.com/office/drawing/2014/chart" uri="{C3380CC4-5D6E-409C-BE32-E72D297353CC}">
              <c16:uniqueId val="{00000001-D663-448B-BB61-AAFAFF7CC9A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5" zoomScaleNormal="85" workbookViewId="0">
      <selection activeCell="B2" sqref="B2:TA4"/>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石川県　川北町</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15">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3000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極小規模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2860</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15">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15">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5.7</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1</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3000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非設置</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104</v>
      </c>
      <c r="SN16" s="85"/>
      <c r="SO16" s="85"/>
      <c r="SP16" s="85"/>
      <c r="SQ16" s="85"/>
      <c r="SR16" s="85"/>
      <c r="SS16" s="85"/>
      <c r="ST16" s="85"/>
      <c r="SU16" s="85"/>
      <c r="SV16" s="85"/>
      <c r="SW16" s="85"/>
      <c r="SX16" s="85"/>
      <c r="SY16" s="85"/>
      <c r="SZ16" s="85"/>
      <c r="TA16" s="86"/>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t="str">
        <f>データ!T6</f>
        <v>-</v>
      </c>
      <c r="Y32" s="106"/>
      <c r="Z32" s="106"/>
      <c r="AA32" s="106"/>
      <c r="AB32" s="106"/>
      <c r="AC32" s="106"/>
      <c r="AD32" s="106"/>
      <c r="AE32" s="106"/>
      <c r="AF32" s="106"/>
      <c r="AG32" s="106"/>
      <c r="AH32" s="106"/>
      <c r="AI32" s="106"/>
      <c r="AJ32" s="106"/>
      <c r="AK32" s="106"/>
      <c r="AL32" s="106"/>
      <c r="AM32" s="106"/>
      <c r="AN32" s="106"/>
      <c r="AO32" s="106"/>
      <c r="AP32" s="106"/>
      <c r="AQ32" s="107"/>
      <c r="AR32" s="105" t="str">
        <f>データ!U6</f>
        <v>-</v>
      </c>
      <c r="AS32" s="106"/>
      <c r="AT32" s="106"/>
      <c r="AU32" s="106"/>
      <c r="AV32" s="106"/>
      <c r="AW32" s="106"/>
      <c r="AX32" s="106"/>
      <c r="AY32" s="106"/>
      <c r="AZ32" s="106"/>
      <c r="BA32" s="106"/>
      <c r="BB32" s="106"/>
      <c r="BC32" s="106"/>
      <c r="BD32" s="106"/>
      <c r="BE32" s="106"/>
      <c r="BF32" s="106"/>
      <c r="BG32" s="106"/>
      <c r="BH32" s="106"/>
      <c r="BI32" s="106"/>
      <c r="BJ32" s="106"/>
      <c r="BK32" s="107"/>
      <c r="BL32" s="105">
        <f>データ!V6</f>
        <v>365.97</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137.1</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102.06</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t="str">
        <f>データ!AE6</f>
        <v>-</v>
      </c>
      <c r="ES32" s="106"/>
      <c r="ET32" s="106"/>
      <c r="EU32" s="106"/>
      <c r="EV32" s="106"/>
      <c r="EW32" s="106"/>
      <c r="EX32" s="106"/>
      <c r="EY32" s="106"/>
      <c r="EZ32" s="106"/>
      <c r="FA32" s="106"/>
      <c r="FB32" s="106"/>
      <c r="FC32" s="106"/>
      <c r="FD32" s="106"/>
      <c r="FE32" s="106"/>
      <c r="FF32" s="106"/>
      <c r="FG32" s="106"/>
      <c r="FH32" s="106"/>
      <c r="FI32" s="106"/>
      <c r="FJ32" s="106"/>
      <c r="FK32" s="107"/>
      <c r="FL32" s="105" t="str">
        <f>データ!AF6</f>
        <v>-</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t="str">
        <f>データ!AP6</f>
        <v>-</v>
      </c>
      <c r="JM32" s="106"/>
      <c r="JN32" s="106"/>
      <c r="JO32" s="106"/>
      <c r="JP32" s="106"/>
      <c r="JQ32" s="106"/>
      <c r="JR32" s="106"/>
      <c r="JS32" s="106"/>
      <c r="JT32" s="106"/>
      <c r="JU32" s="106"/>
      <c r="JV32" s="106"/>
      <c r="JW32" s="106"/>
      <c r="JX32" s="106"/>
      <c r="JY32" s="106"/>
      <c r="JZ32" s="106"/>
      <c r="KA32" s="106"/>
      <c r="KB32" s="106"/>
      <c r="KC32" s="106"/>
      <c r="KD32" s="106"/>
      <c r="KE32" s="107"/>
      <c r="KF32" s="105" t="str">
        <f>データ!AQ6</f>
        <v>-</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15300.52</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8420.7199999999993</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1270.0999999999999</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t="str">
        <f>データ!BA6</f>
        <v>-</v>
      </c>
      <c r="OG32" s="106"/>
      <c r="OH32" s="106"/>
      <c r="OI32" s="106"/>
      <c r="OJ32" s="106"/>
      <c r="OK32" s="106"/>
      <c r="OL32" s="106"/>
      <c r="OM32" s="106"/>
      <c r="ON32" s="106"/>
      <c r="OO32" s="106"/>
      <c r="OP32" s="106"/>
      <c r="OQ32" s="106"/>
      <c r="OR32" s="106"/>
      <c r="OS32" s="106"/>
      <c r="OT32" s="106"/>
      <c r="OU32" s="106"/>
      <c r="OV32" s="106"/>
      <c r="OW32" s="106"/>
      <c r="OX32" s="106"/>
      <c r="OY32" s="107"/>
      <c r="OZ32" s="105" t="str">
        <f>データ!BB6</f>
        <v>-</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3811.88</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1197.1300000000001</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1197.1300000000001</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t="str">
        <f>データ!Y6</f>
        <v>-</v>
      </c>
      <c r="Y33" s="106"/>
      <c r="Z33" s="106"/>
      <c r="AA33" s="106"/>
      <c r="AB33" s="106"/>
      <c r="AC33" s="106"/>
      <c r="AD33" s="106"/>
      <c r="AE33" s="106"/>
      <c r="AF33" s="106"/>
      <c r="AG33" s="106"/>
      <c r="AH33" s="106"/>
      <c r="AI33" s="106"/>
      <c r="AJ33" s="106"/>
      <c r="AK33" s="106"/>
      <c r="AL33" s="106"/>
      <c r="AM33" s="106"/>
      <c r="AN33" s="106"/>
      <c r="AO33" s="106"/>
      <c r="AP33" s="106"/>
      <c r="AQ33" s="107"/>
      <c r="AR33" s="105" t="str">
        <f>データ!Z6</f>
        <v>-</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120</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113.67</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110.79</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t="str">
        <f>データ!AJ6</f>
        <v>-</v>
      </c>
      <c r="ES33" s="106"/>
      <c r="ET33" s="106"/>
      <c r="EU33" s="106"/>
      <c r="EV33" s="106"/>
      <c r="EW33" s="106"/>
      <c r="EX33" s="106"/>
      <c r="EY33" s="106"/>
      <c r="EZ33" s="106"/>
      <c r="FA33" s="106"/>
      <c r="FB33" s="106"/>
      <c r="FC33" s="106"/>
      <c r="FD33" s="106"/>
      <c r="FE33" s="106"/>
      <c r="FF33" s="106"/>
      <c r="FG33" s="106"/>
      <c r="FH33" s="106"/>
      <c r="FI33" s="106"/>
      <c r="FJ33" s="106"/>
      <c r="FK33" s="107"/>
      <c r="FL33" s="105" t="str">
        <f>データ!AK6</f>
        <v>-</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115.82</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118.97</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121.15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t="str">
        <f>データ!AU6</f>
        <v>-</v>
      </c>
      <c r="JM33" s="106"/>
      <c r="JN33" s="106"/>
      <c r="JO33" s="106"/>
      <c r="JP33" s="106"/>
      <c r="JQ33" s="106"/>
      <c r="JR33" s="106"/>
      <c r="JS33" s="106"/>
      <c r="JT33" s="106"/>
      <c r="JU33" s="106"/>
      <c r="JV33" s="106"/>
      <c r="JW33" s="106"/>
      <c r="JX33" s="106"/>
      <c r="JY33" s="106"/>
      <c r="JZ33" s="106"/>
      <c r="KA33" s="106"/>
      <c r="KB33" s="106"/>
      <c r="KC33" s="106"/>
      <c r="KD33" s="106"/>
      <c r="KE33" s="107"/>
      <c r="KF33" s="105" t="str">
        <f>データ!AV6</f>
        <v>-</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549.77</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730.25</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868.31</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t="str">
        <f>データ!BF6</f>
        <v>-</v>
      </c>
      <c r="OG33" s="106"/>
      <c r="OH33" s="106"/>
      <c r="OI33" s="106"/>
      <c r="OJ33" s="106"/>
      <c r="OK33" s="106"/>
      <c r="OL33" s="106"/>
      <c r="OM33" s="106"/>
      <c r="ON33" s="106"/>
      <c r="OO33" s="106"/>
      <c r="OP33" s="106"/>
      <c r="OQ33" s="106"/>
      <c r="OR33" s="106"/>
      <c r="OS33" s="106"/>
      <c r="OT33" s="106"/>
      <c r="OU33" s="106"/>
      <c r="OV33" s="106"/>
      <c r="OW33" s="106"/>
      <c r="OX33" s="106"/>
      <c r="OY33" s="107"/>
      <c r="OZ33" s="105" t="str">
        <f>データ!BG6</f>
        <v>-</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536.28</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514.66</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504.81</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x14ac:dyDescent="0.15">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105</v>
      </c>
      <c r="SN48" s="85"/>
      <c r="SO48" s="85"/>
      <c r="SP48" s="85"/>
      <c r="SQ48" s="85"/>
      <c r="SR48" s="85"/>
      <c r="SS48" s="85"/>
      <c r="ST48" s="85"/>
      <c r="SU48" s="85"/>
      <c r="SV48" s="85"/>
      <c r="SW48" s="85"/>
      <c r="SX48" s="85"/>
      <c r="SY48" s="85"/>
      <c r="SZ48" s="85"/>
      <c r="TA48" s="86"/>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t="str">
        <f>データ!BL6</f>
        <v>-</v>
      </c>
      <c r="Y55" s="106"/>
      <c r="Z55" s="106"/>
      <c r="AA55" s="106"/>
      <c r="AB55" s="106"/>
      <c r="AC55" s="106"/>
      <c r="AD55" s="106"/>
      <c r="AE55" s="106"/>
      <c r="AF55" s="106"/>
      <c r="AG55" s="106"/>
      <c r="AH55" s="106"/>
      <c r="AI55" s="106"/>
      <c r="AJ55" s="106"/>
      <c r="AK55" s="106"/>
      <c r="AL55" s="106"/>
      <c r="AM55" s="106"/>
      <c r="AN55" s="106"/>
      <c r="AO55" s="106"/>
      <c r="AP55" s="106"/>
      <c r="AQ55" s="107"/>
      <c r="AR55" s="105" t="str">
        <f>データ!BM6</f>
        <v>-</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132.41</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136.84</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102.03</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t="str">
        <f>データ!BW6</f>
        <v>-</v>
      </c>
      <c r="ES55" s="106"/>
      <c r="ET55" s="106"/>
      <c r="EU55" s="106"/>
      <c r="EV55" s="106"/>
      <c r="EW55" s="106"/>
      <c r="EX55" s="106"/>
      <c r="EY55" s="106"/>
      <c r="EZ55" s="106"/>
      <c r="FA55" s="106"/>
      <c r="FB55" s="106"/>
      <c r="FC55" s="106"/>
      <c r="FD55" s="106"/>
      <c r="FE55" s="106"/>
      <c r="FF55" s="106"/>
      <c r="FG55" s="106"/>
      <c r="FH55" s="106"/>
      <c r="FI55" s="106"/>
      <c r="FJ55" s="106"/>
      <c r="FK55" s="107"/>
      <c r="FL55" s="105" t="str">
        <f>データ!BX6</f>
        <v>-</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26.43</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25.58</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34.31</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t="str">
        <f>データ!CH6</f>
        <v>-</v>
      </c>
      <c r="JM55" s="106"/>
      <c r="JN55" s="106"/>
      <c r="JO55" s="106"/>
      <c r="JP55" s="106"/>
      <c r="JQ55" s="106"/>
      <c r="JR55" s="106"/>
      <c r="JS55" s="106"/>
      <c r="JT55" s="106"/>
      <c r="JU55" s="106"/>
      <c r="JV55" s="106"/>
      <c r="JW55" s="106"/>
      <c r="JX55" s="106"/>
      <c r="JY55" s="106"/>
      <c r="JZ55" s="106"/>
      <c r="KA55" s="106"/>
      <c r="KB55" s="106"/>
      <c r="KC55" s="106"/>
      <c r="KD55" s="106"/>
      <c r="KE55" s="107"/>
      <c r="KF55" s="105" t="str">
        <f>データ!CI6</f>
        <v>-</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92.9</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92.13</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95.33</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t="str">
        <f>データ!CS6</f>
        <v>-</v>
      </c>
      <c r="OG55" s="106"/>
      <c r="OH55" s="106"/>
      <c r="OI55" s="106"/>
      <c r="OJ55" s="106"/>
      <c r="OK55" s="106"/>
      <c r="OL55" s="106"/>
      <c r="OM55" s="106"/>
      <c r="ON55" s="106"/>
      <c r="OO55" s="106"/>
      <c r="OP55" s="106"/>
      <c r="OQ55" s="106"/>
      <c r="OR55" s="106"/>
      <c r="OS55" s="106"/>
      <c r="OT55" s="106"/>
      <c r="OU55" s="106"/>
      <c r="OV55" s="106"/>
      <c r="OW55" s="106"/>
      <c r="OX55" s="106"/>
      <c r="OY55" s="107"/>
      <c r="OZ55" s="105" t="str">
        <f>データ!CT6</f>
        <v>-</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100</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100</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100</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t="str">
        <f>データ!BQ6</f>
        <v>-</v>
      </c>
      <c r="Y56" s="106"/>
      <c r="Z56" s="106"/>
      <c r="AA56" s="106"/>
      <c r="AB56" s="106"/>
      <c r="AC56" s="106"/>
      <c r="AD56" s="106"/>
      <c r="AE56" s="106"/>
      <c r="AF56" s="106"/>
      <c r="AG56" s="106"/>
      <c r="AH56" s="106"/>
      <c r="AI56" s="106"/>
      <c r="AJ56" s="106"/>
      <c r="AK56" s="106"/>
      <c r="AL56" s="106"/>
      <c r="AM56" s="106"/>
      <c r="AN56" s="106"/>
      <c r="AO56" s="106"/>
      <c r="AP56" s="106"/>
      <c r="AQ56" s="107"/>
      <c r="AR56" s="105" t="str">
        <f>データ!BR6</f>
        <v>-</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100.54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95.99</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94.91</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t="str">
        <f>データ!CB6</f>
        <v>-</v>
      </c>
      <c r="ES56" s="106"/>
      <c r="ET56" s="106"/>
      <c r="EU56" s="106"/>
      <c r="EV56" s="106"/>
      <c r="EW56" s="106"/>
      <c r="EX56" s="106"/>
      <c r="EY56" s="106"/>
      <c r="EZ56" s="106"/>
      <c r="FA56" s="106"/>
      <c r="FB56" s="106"/>
      <c r="FC56" s="106"/>
      <c r="FD56" s="106"/>
      <c r="FE56" s="106"/>
      <c r="FF56" s="106"/>
      <c r="FG56" s="106"/>
      <c r="FH56" s="106"/>
      <c r="FI56" s="106"/>
      <c r="FJ56" s="106"/>
      <c r="FK56" s="107"/>
      <c r="FL56" s="105" t="str">
        <f>データ!CC6</f>
        <v>-</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42.19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44.55</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47.36</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t="str">
        <f>データ!CM6</f>
        <v>-</v>
      </c>
      <c r="JM56" s="106"/>
      <c r="JN56" s="106"/>
      <c r="JO56" s="106"/>
      <c r="JP56" s="106"/>
      <c r="JQ56" s="106"/>
      <c r="JR56" s="106"/>
      <c r="JS56" s="106"/>
      <c r="JT56" s="106"/>
      <c r="JU56" s="106"/>
      <c r="JV56" s="106"/>
      <c r="JW56" s="106"/>
      <c r="JX56" s="106"/>
      <c r="JY56" s="106"/>
      <c r="JZ56" s="106"/>
      <c r="KA56" s="106"/>
      <c r="KB56" s="106"/>
      <c r="KC56" s="106"/>
      <c r="KD56" s="106"/>
      <c r="KE56" s="107"/>
      <c r="KF56" s="105" t="str">
        <f>データ!CN6</f>
        <v>-</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35.54</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35.24</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35.22</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t="str">
        <f>データ!CX6</f>
        <v>-</v>
      </c>
      <c r="OG56" s="106"/>
      <c r="OH56" s="106"/>
      <c r="OI56" s="106"/>
      <c r="OJ56" s="106"/>
      <c r="OK56" s="106"/>
      <c r="OL56" s="106"/>
      <c r="OM56" s="106"/>
      <c r="ON56" s="106"/>
      <c r="OO56" s="106"/>
      <c r="OP56" s="106"/>
      <c r="OQ56" s="106"/>
      <c r="OR56" s="106"/>
      <c r="OS56" s="106"/>
      <c r="OT56" s="106"/>
      <c r="OU56" s="106"/>
      <c r="OV56" s="106"/>
      <c r="OW56" s="106"/>
      <c r="OX56" s="106"/>
      <c r="OY56" s="107"/>
      <c r="OZ56" s="105" t="str">
        <f>データ!CY6</f>
        <v>-</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50.81</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50.28</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51.42</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x14ac:dyDescent="0.15">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106</v>
      </c>
      <c r="SN68" s="85"/>
      <c r="SO68" s="85"/>
      <c r="SP68" s="85"/>
      <c r="SQ68" s="85"/>
      <c r="SR68" s="85"/>
      <c r="SS68" s="85"/>
      <c r="ST68" s="85"/>
      <c r="SU68" s="85"/>
      <c r="SV68" s="85"/>
      <c r="SW68" s="85"/>
      <c r="SX68" s="85"/>
      <c r="SY68" s="85"/>
      <c r="SZ68" s="85"/>
      <c r="TA68" s="86"/>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x14ac:dyDescent="0.15">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1" t="str">
        <f>データ!DD6</f>
        <v>-</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t="str">
        <f>データ!DE6</f>
        <v>-</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0</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3.97</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6.19</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t="str">
        <f>データ!DO6</f>
        <v>-</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t="str">
        <f>データ!DP6</f>
        <v>-</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0</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0</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0</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t="str">
        <f>データ!DZ6</f>
        <v>-</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t="str">
        <f>データ!EA6</f>
        <v>-</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1" t="str">
        <f>データ!DI6</f>
        <v>-</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t="str">
        <f>データ!DJ6</f>
        <v>-</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53.32</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53.4</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53.49</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t="str">
        <f>データ!DT6</f>
        <v>-</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t="str">
        <f>データ!DU6</f>
        <v>-</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3.56</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3.46</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3.28</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t="str">
        <f>データ!EE6</f>
        <v>-</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t="str">
        <f>データ!EF6</f>
        <v>-</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0.06</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0.13</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0.02</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x14ac:dyDescent="0.15">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29</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30</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31</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6"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6"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6"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6"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CKVClZb4BNMJQoI3F6LRQ4tvRjL2NJhCZ5uGXfsV3ds18Khymkh7D/UG0mGQd4SVXb0noR+Vrp19Z4ognXQFmQ==" saltValue="34UhJ2jSWJD0RxzubuYID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48</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t="str">
        <f t="shared" ref="T6:CE6" si="3">T7</f>
        <v>-</v>
      </c>
      <c r="U6" s="52" t="str">
        <f>U7</f>
        <v>-</v>
      </c>
      <c r="V6" s="52">
        <f>V7</f>
        <v>365.97</v>
      </c>
      <c r="W6" s="52">
        <f>W7</f>
        <v>137.1</v>
      </c>
      <c r="X6" s="52">
        <f t="shared" si="3"/>
        <v>102.06</v>
      </c>
      <c r="Y6" s="52" t="str">
        <f t="shared" si="3"/>
        <v>-</v>
      </c>
      <c r="Z6" s="52" t="str">
        <f t="shared" si="3"/>
        <v>-</v>
      </c>
      <c r="AA6" s="52">
        <f t="shared" si="3"/>
        <v>120</v>
      </c>
      <c r="AB6" s="52">
        <f t="shared" si="3"/>
        <v>113.67</v>
      </c>
      <c r="AC6" s="52">
        <f t="shared" si="3"/>
        <v>110.79</v>
      </c>
      <c r="AD6" s="50" t="str">
        <f>IF(AD7="-","【-】","【"&amp;SUBSTITUTE(TEXT(AD7,"#,##0.00"),"-","△")&amp;"】")</f>
        <v>【118.92】</v>
      </c>
      <c r="AE6" s="52" t="str">
        <f t="shared" si="3"/>
        <v>-</v>
      </c>
      <c r="AF6" s="52" t="str">
        <f>AF7</f>
        <v>-</v>
      </c>
      <c r="AG6" s="52">
        <f>AG7</f>
        <v>0</v>
      </c>
      <c r="AH6" s="52">
        <f>AH7</f>
        <v>0</v>
      </c>
      <c r="AI6" s="52">
        <f t="shared" si="3"/>
        <v>0</v>
      </c>
      <c r="AJ6" s="52" t="str">
        <f t="shared" si="3"/>
        <v>-</v>
      </c>
      <c r="AK6" s="52" t="str">
        <f t="shared" si="3"/>
        <v>-</v>
      </c>
      <c r="AL6" s="52">
        <f t="shared" si="3"/>
        <v>115.82</v>
      </c>
      <c r="AM6" s="52">
        <f t="shared" si="3"/>
        <v>118.97</v>
      </c>
      <c r="AN6" s="52">
        <f t="shared" si="3"/>
        <v>121.15</v>
      </c>
      <c r="AO6" s="50" t="str">
        <f>IF(AO7="-","【-】","【"&amp;SUBSTITUTE(TEXT(AO7,"#,##0.00"),"-","△")&amp;"】")</f>
        <v>【26.31】</v>
      </c>
      <c r="AP6" s="52" t="str">
        <f t="shared" si="3"/>
        <v>-</v>
      </c>
      <c r="AQ6" s="52" t="str">
        <f>AQ7</f>
        <v>-</v>
      </c>
      <c r="AR6" s="52">
        <f>AR7</f>
        <v>15300.52</v>
      </c>
      <c r="AS6" s="52">
        <f>AS7</f>
        <v>8420.7199999999993</v>
      </c>
      <c r="AT6" s="52">
        <f t="shared" si="3"/>
        <v>1270.0999999999999</v>
      </c>
      <c r="AU6" s="52" t="str">
        <f t="shared" si="3"/>
        <v>-</v>
      </c>
      <c r="AV6" s="52" t="str">
        <f t="shared" si="3"/>
        <v>-</v>
      </c>
      <c r="AW6" s="52">
        <f t="shared" si="3"/>
        <v>549.77</v>
      </c>
      <c r="AX6" s="52">
        <f t="shared" si="3"/>
        <v>730.25</v>
      </c>
      <c r="AY6" s="52">
        <f t="shared" si="3"/>
        <v>868.31</v>
      </c>
      <c r="AZ6" s="50" t="str">
        <f>IF(AZ7="-","【-】","【"&amp;SUBSTITUTE(TEXT(AZ7,"#,##0.00"),"-","△")&amp;"】")</f>
        <v>【450.05】</v>
      </c>
      <c r="BA6" s="52" t="str">
        <f t="shared" si="3"/>
        <v>-</v>
      </c>
      <c r="BB6" s="52" t="str">
        <f>BB7</f>
        <v>-</v>
      </c>
      <c r="BC6" s="52">
        <f>BC7</f>
        <v>3811.88</v>
      </c>
      <c r="BD6" s="52">
        <f>BD7</f>
        <v>1197.1300000000001</v>
      </c>
      <c r="BE6" s="52">
        <f t="shared" si="3"/>
        <v>1197.1300000000001</v>
      </c>
      <c r="BF6" s="52" t="str">
        <f t="shared" si="3"/>
        <v>-</v>
      </c>
      <c r="BG6" s="52" t="str">
        <f t="shared" si="3"/>
        <v>-</v>
      </c>
      <c r="BH6" s="52">
        <f t="shared" si="3"/>
        <v>536.28</v>
      </c>
      <c r="BI6" s="52">
        <f t="shared" si="3"/>
        <v>514.66</v>
      </c>
      <c r="BJ6" s="52">
        <f t="shared" si="3"/>
        <v>504.81</v>
      </c>
      <c r="BK6" s="50" t="str">
        <f>IF(BK7="-","【-】","【"&amp;SUBSTITUTE(TEXT(BK7,"#,##0.00"),"-","△")&amp;"】")</f>
        <v>【246.04】</v>
      </c>
      <c r="BL6" s="52" t="str">
        <f t="shared" si="3"/>
        <v>-</v>
      </c>
      <c r="BM6" s="52" t="str">
        <f>BM7</f>
        <v>-</v>
      </c>
      <c r="BN6" s="52">
        <f>BN7</f>
        <v>132.41</v>
      </c>
      <c r="BO6" s="52">
        <f>BO7</f>
        <v>136.84</v>
      </c>
      <c r="BP6" s="52">
        <f t="shared" si="3"/>
        <v>102.03</v>
      </c>
      <c r="BQ6" s="52" t="str">
        <f t="shared" si="3"/>
        <v>-</v>
      </c>
      <c r="BR6" s="52" t="str">
        <f t="shared" si="3"/>
        <v>-</v>
      </c>
      <c r="BS6" s="52">
        <f t="shared" si="3"/>
        <v>100.54</v>
      </c>
      <c r="BT6" s="52">
        <f t="shared" si="3"/>
        <v>95.99</v>
      </c>
      <c r="BU6" s="52">
        <f t="shared" si="3"/>
        <v>94.91</v>
      </c>
      <c r="BV6" s="50" t="str">
        <f>IF(BV7="-","【-】","【"&amp;SUBSTITUTE(TEXT(BV7,"#,##0.00"),"-","△")&amp;"】")</f>
        <v>【114.16】</v>
      </c>
      <c r="BW6" s="52" t="str">
        <f t="shared" si="3"/>
        <v>-</v>
      </c>
      <c r="BX6" s="52" t="str">
        <f>BX7</f>
        <v>-</v>
      </c>
      <c r="BY6" s="52">
        <f>BY7</f>
        <v>26.43</v>
      </c>
      <c r="BZ6" s="52">
        <f>BZ7</f>
        <v>25.58</v>
      </c>
      <c r="CA6" s="52">
        <f t="shared" si="3"/>
        <v>34.31</v>
      </c>
      <c r="CB6" s="52" t="str">
        <f t="shared" si="3"/>
        <v>-</v>
      </c>
      <c r="CC6" s="52" t="str">
        <f t="shared" si="3"/>
        <v>-</v>
      </c>
      <c r="CD6" s="52">
        <f t="shared" si="3"/>
        <v>42.19</v>
      </c>
      <c r="CE6" s="52">
        <f t="shared" si="3"/>
        <v>44.55</v>
      </c>
      <c r="CF6" s="52">
        <f t="shared" ref="CF6" si="4">CF7</f>
        <v>47.36</v>
      </c>
      <c r="CG6" s="50" t="str">
        <f>IF(CG7="-","【-】","【"&amp;SUBSTITUTE(TEXT(CG7,"#,##0.00"),"-","△")&amp;"】")</f>
        <v>【18.71】</v>
      </c>
      <c r="CH6" s="52" t="str">
        <f t="shared" ref="CH6:CQ6" si="5">CH7</f>
        <v>-</v>
      </c>
      <c r="CI6" s="52" t="str">
        <f>CI7</f>
        <v>-</v>
      </c>
      <c r="CJ6" s="52">
        <f>CJ7</f>
        <v>92.9</v>
      </c>
      <c r="CK6" s="52">
        <f>CK7</f>
        <v>92.13</v>
      </c>
      <c r="CL6" s="52">
        <f t="shared" si="5"/>
        <v>95.33</v>
      </c>
      <c r="CM6" s="52" t="str">
        <f t="shared" si="5"/>
        <v>-</v>
      </c>
      <c r="CN6" s="52" t="str">
        <f t="shared" si="5"/>
        <v>-</v>
      </c>
      <c r="CO6" s="52">
        <f t="shared" si="5"/>
        <v>35.54</v>
      </c>
      <c r="CP6" s="52">
        <f t="shared" si="5"/>
        <v>35.24</v>
      </c>
      <c r="CQ6" s="52">
        <f t="shared" si="5"/>
        <v>35.22</v>
      </c>
      <c r="CR6" s="50" t="str">
        <f>IF(CR7="-","【-】","【"&amp;SUBSTITUTE(TEXT(CR7,"#,##0.00"),"-","△")&amp;"】")</f>
        <v>【55.52】</v>
      </c>
      <c r="CS6" s="52" t="str">
        <f t="shared" ref="CS6:DB6" si="6">CS7</f>
        <v>-</v>
      </c>
      <c r="CT6" s="52" t="str">
        <f>CT7</f>
        <v>-</v>
      </c>
      <c r="CU6" s="52">
        <f>CU7</f>
        <v>100</v>
      </c>
      <c r="CV6" s="52">
        <f>CV7</f>
        <v>100</v>
      </c>
      <c r="CW6" s="52">
        <f t="shared" si="6"/>
        <v>100</v>
      </c>
      <c r="CX6" s="52" t="str">
        <f t="shared" si="6"/>
        <v>-</v>
      </c>
      <c r="CY6" s="52" t="str">
        <f t="shared" si="6"/>
        <v>-</v>
      </c>
      <c r="CZ6" s="52">
        <f t="shared" si="6"/>
        <v>50.81</v>
      </c>
      <c r="DA6" s="52">
        <f t="shared" si="6"/>
        <v>50.28</v>
      </c>
      <c r="DB6" s="52">
        <f t="shared" si="6"/>
        <v>51.42</v>
      </c>
      <c r="DC6" s="50" t="str">
        <f>IF(DC7="-","【-】","【"&amp;SUBSTITUTE(TEXT(DC7,"#,##0.00"),"-","△")&amp;"】")</f>
        <v>【77.10】</v>
      </c>
      <c r="DD6" s="52" t="str">
        <f t="shared" ref="DD6:DM6" si="7">DD7</f>
        <v>-</v>
      </c>
      <c r="DE6" s="52" t="str">
        <f>DE7</f>
        <v>-</v>
      </c>
      <c r="DF6" s="52">
        <f>DF7</f>
        <v>0</v>
      </c>
      <c r="DG6" s="52">
        <f>DG7</f>
        <v>3.97</v>
      </c>
      <c r="DH6" s="52">
        <f t="shared" si="7"/>
        <v>6.19</v>
      </c>
      <c r="DI6" s="52" t="str">
        <f t="shared" si="7"/>
        <v>-</v>
      </c>
      <c r="DJ6" s="52" t="str">
        <f t="shared" si="7"/>
        <v>-</v>
      </c>
      <c r="DK6" s="52">
        <f t="shared" si="7"/>
        <v>53.32</v>
      </c>
      <c r="DL6" s="52">
        <f t="shared" si="7"/>
        <v>53.4</v>
      </c>
      <c r="DM6" s="52">
        <f t="shared" si="7"/>
        <v>53.49</v>
      </c>
      <c r="DN6" s="50" t="str">
        <f>IF(DN7="-","【-】","【"&amp;SUBSTITUTE(TEXT(DN7,"#,##0.00"),"-","△")&amp;"】")</f>
        <v>【58.53】</v>
      </c>
      <c r="DO6" s="52" t="str">
        <f t="shared" ref="DO6:DX6" si="8">DO7</f>
        <v>-</v>
      </c>
      <c r="DP6" s="52" t="str">
        <f>DP7</f>
        <v>-</v>
      </c>
      <c r="DQ6" s="52">
        <f>DQ7</f>
        <v>0</v>
      </c>
      <c r="DR6" s="52">
        <f>DR7</f>
        <v>0</v>
      </c>
      <c r="DS6" s="52">
        <f t="shared" si="8"/>
        <v>0</v>
      </c>
      <c r="DT6" s="52" t="str">
        <f t="shared" si="8"/>
        <v>-</v>
      </c>
      <c r="DU6" s="52" t="str">
        <f t="shared" si="8"/>
        <v>-</v>
      </c>
      <c r="DV6" s="52">
        <f t="shared" si="8"/>
        <v>3.56</v>
      </c>
      <c r="DW6" s="52">
        <f t="shared" si="8"/>
        <v>3.46</v>
      </c>
      <c r="DX6" s="52">
        <f t="shared" si="8"/>
        <v>3.28</v>
      </c>
      <c r="DY6" s="50" t="str">
        <f>IF(DY7="-","【-】","【"&amp;SUBSTITUTE(TEXT(DY7,"#,##0.00"),"-","△")&amp;"】")</f>
        <v>【45.47】</v>
      </c>
      <c r="DZ6" s="52" t="str">
        <f t="shared" ref="DZ6:EI6" si="9">DZ7</f>
        <v>-</v>
      </c>
      <c r="EA6" s="52" t="str">
        <f>EA7</f>
        <v>-</v>
      </c>
      <c r="EB6" s="52">
        <f>EB7</f>
        <v>0</v>
      </c>
      <c r="EC6" s="52">
        <f>EC7</f>
        <v>0</v>
      </c>
      <c r="ED6" s="52">
        <f t="shared" si="9"/>
        <v>0</v>
      </c>
      <c r="EE6" s="52" t="str">
        <f t="shared" si="9"/>
        <v>-</v>
      </c>
      <c r="EF6" s="52" t="str">
        <f t="shared" si="9"/>
        <v>-</v>
      </c>
      <c r="EG6" s="52">
        <f t="shared" si="9"/>
        <v>0.06</v>
      </c>
      <c r="EH6" s="52">
        <f t="shared" si="9"/>
        <v>0.13</v>
      </c>
      <c r="EI6" s="52">
        <f t="shared" si="9"/>
        <v>0.02</v>
      </c>
      <c r="EJ6" s="50" t="str">
        <f>IF(EJ7="-","【-】","【"&amp;SUBSTITUTE(TEXT(EJ7,"#,##0.00"),"-","△")&amp;"】")</f>
        <v>【0.16】</v>
      </c>
    </row>
    <row r="7" spans="1:140" s="53" customFormat="1" x14ac:dyDescent="0.15">
      <c r="A7"/>
      <c r="B7" s="54" t="s">
        <v>87</v>
      </c>
      <c r="C7" s="54" t="s">
        <v>88</v>
      </c>
      <c r="D7" s="54" t="s">
        <v>89</v>
      </c>
      <c r="E7" s="54" t="s">
        <v>90</v>
      </c>
      <c r="F7" s="54" t="s">
        <v>91</v>
      </c>
      <c r="G7" s="54" t="s">
        <v>92</v>
      </c>
      <c r="H7" s="54" t="s">
        <v>93</v>
      </c>
      <c r="I7" s="54" t="s">
        <v>94</v>
      </c>
      <c r="J7" s="54" t="s">
        <v>95</v>
      </c>
      <c r="K7" s="55">
        <v>3000</v>
      </c>
      <c r="L7" s="54" t="s">
        <v>96</v>
      </c>
      <c r="M7" s="55">
        <v>1</v>
      </c>
      <c r="N7" s="55">
        <v>2860</v>
      </c>
      <c r="O7" s="56" t="s">
        <v>97</v>
      </c>
      <c r="P7" s="56">
        <v>5.7</v>
      </c>
      <c r="Q7" s="55">
        <v>1</v>
      </c>
      <c r="R7" s="55">
        <v>3000</v>
      </c>
      <c r="S7" s="54" t="s">
        <v>98</v>
      </c>
      <c r="T7" s="57" t="s">
        <v>97</v>
      </c>
      <c r="U7" s="57" t="s">
        <v>97</v>
      </c>
      <c r="V7" s="57">
        <v>365.97</v>
      </c>
      <c r="W7" s="57">
        <v>137.1</v>
      </c>
      <c r="X7" s="57">
        <v>102.06</v>
      </c>
      <c r="Y7" s="57" t="s">
        <v>97</v>
      </c>
      <c r="Z7" s="57" t="s">
        <v>97</v>
      </c>
      <c r="AA7" s="57">
        <v>120</v>
      </c>
      <c r="AB7" s="57">
        <v>113.67</v>
      </c>
      <c r="AC7" s="58">
        <v>110.79</v>
      </c>
      <c r="AD7" s="57">
        <v>118.92</v>
      </c>
      <c r="AE7" s="57" t="s">
        <v>97</v>
      </c>
      <c r="AF7" s="57" t="s">
        <v>97</v>
      </c>
      <c r="AG7" s="57">
        <v>0</v>
      </c>
      <c r="AH7" s="57">
        <v>0</v>
      </c>
      <c r="AI7" s="57">
        <v>0</v>
      </c>
      <c r="AJ7" s="57" t="s">
        <v>97</v>
      </c>
      <c r="AK7" s="57" t="s">
        <v>97</v>
      </c>
      <c r="AL7" s="57">
        <v>115.82</v>
      </c>
      <c r="AM7" s="57">
        <v>118.97</v>
      </c>
      <c r="AN7" s="57">
        <v>121.15</v>
      </c>
      <c r="AO7" s="57">
        <v>26.31</v>
      </c>
      <c r="AP7" s="57" t="s">
        <v>97</v>
      </c>
      <c r="AQ7" s="57" t="s">
        <v>97</v>
      </c>
      <c r="AR7" s="57">
        <v>15300.52</v>
      </c>
      <c r="AS7" s="57">
        <v>8420.7199999999993</v>
      </c>
      <c r="AT7" s="57">
        <v>1270.0999999999999</v>
      </c>
      <c r="AU7" s="57" t="s">
        <v>97</v>
      </c>
      <c r="AV7" s="57" t="s">
        <v>97</v>
      </c>
      <c r="AW7" s="57">
        <v>549.77</v>
      </c>
      <c r="AX7" s="57">
        <v>730.25</v>
      </c>
      <c r="AY7" s="57">
        <v>868.31</v>
      </c>
      <c r="AZ7" s="57">
        <v>450.05</v>
      </c>
      <c r="BA7" s="57" t="s">
        <v>97</v>
      </c>
      <c r="BB7" s="57" t="s">
        <v>97</v>
      </c>
      <c r="BC7" s="57">
        <v>3811.88</v>
      </c>
      <c r="BD7" s="57">
        <v>1197.1300000000001</v>
      </c>
      <c r="BE7" s="57">
        <v>1197.1300000000001</v>
      </c>
      <c r="BF7" s="57" t="s">
        <v>97</v>
      </c>
      <c r="BG7" s="57" t="s">
        <v>97</v>
      </c>
      <c r="BH7" s="57">
        <v>536.28</v>
      </c>
      <c r="BI7" s="57">
        <v>514.66</v>
      </c>
      <c r="BJ7" s="57">
        <v>504.81</v>
      </c>
      <c r="BK7" s="57">
        <v>246.04</v>
      </c>
      <c r="BL7" s="57" t="s">
        <v>97</v>
      </c>
      <c r="BM7" s="57" t="s">
        <v>97</v>
      </c>
      <c r="BN7" s="57">
        <v>132.41</v>
      </c>
      <c r="BO7" s="57">
        <v>136.84</v>
      </c>
      <c r="BP7" s="57">
        <v>102.03</v>
      </c>
      <c r="BQ7" s="57" t="s">
        <v>97</v>
      </c>
      <c r="BR7" s="57" t="s">
        <v>97</v>
      </c>
      <c r="BS7" s="57">
        <v>100.54</v>
      </c>
      <c r="BT7" s="57">
        <v>95.99</v>
      </c>
      <c r="BU7" s="57">
        <v>94.91</v>
      </c>
      <c r="BV7" s="57">
        <v>114.16</v>
      </c>
      <c r="BW7" s="57" t="s">
        <v>97</v>
      </c>
      <c r="BX7" s="57" t="s">
        <v>97</v>
      </c>
      <c r="BY7" s="57">
        <v>26.43</v>
      </c>
      <c r="BZ7" s="57">
        <v>25.58</v>
      </c>
      <c r="CA7" s="57">
        <v>34.31</v>
      </c>
      <c r="CB7" s="57" t="s">
        <v>97</v>
      </c>
      <c r="CC7" s="57" t="s">
        <v>97</v>
      </c>
      <c r="CD7" s="57">
        <v>42.19</v>
      </c>
      <c r="CE7" s="57">
        <v>44.55</v>
      </c>
      <c r="CF7" s="57">
        <v>47.36</v>
      </c>
      <c r="CG7" s="57">
        <v>18.71</v>
      </c>
      <c r="CH7" s="57" t="s">
        <v>97</v>
      </c>
      <c r="CI7" s="57" t="s">
        <v>97</v>
      </c>
      <c r="CJ7" s="57">
        <v>92.9</v>
      </c>
      <c r="CK7" s="57">
        <v>92.13</v>
      </c>
      <c r="CL7" s="57">
        <v>95.33</v>
      </c>
      <c r="CM7" s="57" t="s">
        <v>97</v>
      </c>
      <c r="CN7" s="57" t="s">
        <v>97</v>
      </c>
      <c r="CO7" s="57">
        <v>35.54</v>
      </c>
      <c r="CP7" s="57">
        <v>35.24</v>
      </c>
      <c r="CQ7" s="57">
        <v>35.22</v>
      </c>
      <c r="CR7" s="57">
        <v>55.52</v>
      </c>
      <c r="CS7" s="57" t="s">
        <v>97</v>
      </c>
      <c r="CT7" s="57" t="s">
        <v>97</v>
      </c>
      <c r="CU7" s="57">
        <v>100</v>
      </c>
      <c r="CV7" s="57">
        <v>100</v>
      </c>
      <c r="CW7" s="57">
        <v>100</v>
      </c>
      <c r="CX7" s="57" t="s">
        <v>97</v>
      </c>
      <c r="CY7" s="57" t="s">
        <v>97</v>
      </c>
      <c r="CZ7" s="57">
        <v>50.81</v>
      </c>
      <c r="DA7" s="57">
        <v>50.28</v>
      </c>
      <c r="DB7" s="57">
        <v>51.42</v>
      </c>
      <c r="DC7" s="57">
        <v>77.099999999999994</v>
      </c>
      <c r="DD7" s="57" t="s">
        <v>97</v>
      </c>
      <c r="DE7" s="57" t="s">
        <v>97</v>
      </c>
      <c r="DF7" s="57">
        <v>0</v>
      </c>
      <c r="DG7" s="57">
        <v>3.97</v>
      </c>
      <c r="DH7" s="57">
        <v>6.19</v>
      </c>
      <c r="DI7" s="57" t="s">
        <v>97</v>
      </c>
      <c r="DJ7" s="57" t="s">
        <v>97</v>
      </c>
      <c r="DK7" s="57">
        <v>53.32</v>
      </c>
      <c r="DL7" s="57">
        <v>53.4</v>
      </c>
      <c r="DM7" s="57">
        <v>53.49</v>
      </c>
      <c r="DN7" s="57">
        <v>58.53</v>
      </c>
      <c r="DO7" s="57" t="s">
        <v>97</v>
      </c>
      <c r="DP7" s="57" t="s">
        <v>97</v>
      </c>
      <c r="DQ7" s="57">
        <v>0</v>
      </c>
      <c r="DR7" s="57">
        <v>0</v>
      </c>
      <c r="DS7" s="57">
        <v>0</v>
      </c>
      <c r="DT7" s="57" t="s">
        <v>97</v>
      </c>
      <c r="DU7" s="57" t="s">
        <v>97</v>
      </c>
      <c r="DV7" s="57">
        <v>3.56</v>
      </c>
      <c r="DW7" s="57">
        <v>3.46</v>
      </c>
      <c r="DX7" s="57">
        <v>3.28</v>
      </c>
      <c r="DY7" s="57">
        <v>45.47</v>
      </c>
      <c r="DZ7" s="57" t="s">
        <v>97</v>
      </c>
      <c r="EA7" s="57" t="s">
        <v>97</v>
      </c>
      <c r="EB7" s="57">
        <v>0</v>
      </c>
      <c r="EC7" s="57">
        <v>0</v>
      </c>
      <c r="ED7" s="57">
        <v>0</v>
      </c>
      <c r="EE7" s="57" t="s">
        <v>97</v>
      </c>
      <c r="EF7" s="57" t="s">
        <v>97</v>
      </c>
      <c r="EG7" s="57">
        <v>0.06</v>
      </c>
      <c r="EH7" s="57">
        <v>0.13</v>
      </c>
      <c r="EI7" s="57">
        <v>0.02</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t="e">
        <f>IF(T6="-",NA(),T6)</f>
        <v>#N/A</v>
      </c>
      <c r="V11" s="64" t="e">
        <f>IF(U6="-",NA(),U6)</f>
        <v>#N/A</v>
      </c>
      <c r="W11" s="64">
        <f>IF(V6="-",NA(),V6)</f>
        <v>365.97</v>
      </c>
      <c r="X11" s="64">
        <f>IF(W6="-",NA(),W6)</f>
        <v>137.1</v>
      </c>
      <c r="Y11" s="64">
        <f>IF(X6="-",NA(),X6)</f>
        <v>102.06</v>
      </c>
      <c r="AE11" s="63" t="s">
        <v>23</v>
      </c>
      <c r="AF11" s="64" t="e">
        <f>IF(AE6="-",NA(),AE6)</f>
        <v>#N/A</v>
      </c>
      <c r="AG11" s="64" t="e">
        <f>IF(AF6="-",NA(),AF6)</f>
        <v>#N/A</v>
      </c>
      <c r="AH11" s="64">
        <f>IF(AG6="-",NA(),AG6)</f>
        <v>0</v>
      </c>
      <c r="AI11" s="64">
        <f>IF(AH6="-",NA(),AH6)</f>
        <v>0</v>
      </c>
      <c r="AJ11" s="64">
        <f>IF(AI6="-",NA(),AI6)</f>
        <v>0</v>
      </c>
      <c r="AP11" s="63" t="s">
        <v>23</v>
      </c>
      <c r="AQ11" s="64" t="e">
        <f>IF(AP6="-",NA(),AP6)</f>
        <v>#N/A</v>
      </c>
      <c r="AR11" s="64" t="e">
        <f>IF(AQ6="-",NA(),AQ6)</f>
        <v>#N/A</v>
      </c>
      <c r="AS11" s="64">
        <f>IF(AR6="-",NA(),AR6)</f>
        <v>15300.52</v>
      </c>
      <c r="AT11" s="64">
        <f>IF(AS6="-",NA(),AS6)</f>
        <v>8420.7199999999993</v>
      </c>
      <c r="AU11" s="64">
        <f>IF(AT6="-",NA(),AT6)</f>
        <v>1270.0999999999999</v>
      </c>
      <c r="BA11" s="63" t="s">
        <v>23</v>
      </c>
      <c r="BB11" s="64" t="e">
        <f>IF(BA6="-",NA(),BA6)</f>
        <v>#N/A</v>
      </c>
      <c r="BC11" s="64" t="e">
        <f>IF(BB6="-",NA(),BB6)</f>
        <v>#N/A</v>
      </c>
      <c r="BD11" s="64">
        <f>IF(BC6="-",NA(),BC6)</f>
        <v>3811.88</v>
      </c>
      <c r="BE11" s="64">
        <f>IF(BD6="-",NA(),BD6)</f>
        <v>1197.1300000000001</v>
      </c>
      <c r="BF11" s="64">
        <f>IF(BE6="-",NA(),BE6)</f>
        <v>1197.1300000000001</v>
      </c>
      <c r="BL11" s="63" t="s">
        <v>23</v>
      </c>
      <c r="BM11" s="64" t="e">
        <f>IF(BL6="-",NA(),BL6)</f>
        <v>#N/A</v>
      </c>
      <c r="BN11" s="64" t="e">
        <f>IF(BM6="-",NA(),BM6)</f>
        <v>#N/A</v>
      </c>
      <c r="BO11" s="64">
        <f>IF(BN6="-",NA(),BN6)</f>
        <v>132.41</v>
      </c>
      <c r="BP11" s="64">
        <f>IF(BO6="-",NA(),BO6)</f>
        <v>136.84</v>
      </c>
      <c r="BQ11" s="64">
        <f>IF(BP6="-",NA(),BP6)</f>
        <v>102.03</v>
      </c>
      <c r="BW11" s="63" t="s">
        <v>23</v>
      </c>
      <c r="BX11" s="64" t="e">
        <f>IF(BW6="-",NA(),BW6)</f>
        <v>#N/A</v>
      </c>
      <c r="BY11" s="64" t="e">
        <f>IF(BX6="-",NA(),BX6)</f>
        <v>#N/A</v>
      </c>
      <c r="BZ11" s="64">
        <f>IF(BY6="-",NA(),BY6)</f>
        <v>26.43</v>
      </c>
      <c r="CA11" s="64">
        <f>IF(BZ6="-",NA(),BZ6)</f>
        <v>25.58</v>
      </c>
      <c r="CB11" s="64">
        <f>IF(CA6="-",NA(),CA6)</f>
        <v>34.31</v>
      </c>
      <c r="CH11" s="63" t="s">
        <v>23</v>
      </c>
      <c r="CI11" s="64" t="e">
        <f>IF(CH6="-",NA(),CH6)</f>
        <v>#N/A</v>
      </c>
      <c r="CJ11" s="64" t="e">
        <f>IF(CI6="-",NA(),CI6)</f>
        <v>#N/A</v>
      </c>
      <c r="CK11" s="64">
        <f>IF(CJ6="-",NA(),CJ6)</f>
        <v>92.9</v>
      </c>
      <c r="CL11" s="64">
        <f>IF(CK6="-",NA(),CK6)</f>
        <v>92.13</v>
      </c>
      <c r="CM11" s="64">
        <f>IF(CL6="-",NA(),CL6)</f>
        <v>95.33</v>
      </c>
      <c r="CS11" s="63" t="s">
        <v>23</v>
      </c>
      <c r="CT11" s="64" t="e">
        <f>IF(CS6="-",NA(),CS6)</f>
        <v>#N/A</v>
      </c>
      <c r="CU11" s="64" t="e">
        <f>IF(CT6="-",NA(),CT6)</f>
        <v>#N/A</v>
      </c>
      <c r="CV11" s="64">
        <f>IF(CU6="-",NA(),CU6)</f>
        <v>100</v>
      </c>
      <c r="CW11" s="64">
        <f>IF(CV6="-",NA(),CV6)</f>
        <v>100</v>
      </c>
      <c r="CX11" s="64">
        <f>IF(CW6="-",NA(),CW6)</f>
        <v>100</v>
      </c>
      <c r="DD11" s="63" t="s">
        <v>23</v>
      </c>
      <c r="DE11" s="64" t="e">
        <f>IF(DD6="-",NA(),DD6)</f>
        <v>#N/A</v>
      </c>
      <c r="DF11" s="64" t="e">
        <f>IF(DE6="-",NA(),DE6)</f>
        <v>#N/A</v>
      </c>
      <c r="DG11" s="64">
        <f>IF(DF6="-",NA(),DF6)</f>
        <v>0</v>
      </c>
      <c r="DH11" s="64">
        <f>IF(DG6="-",NA(),DG6)</f>
        <v>3.97</v>
      </c>
      <c r="DI11" s="64">
        <f>IF(DH6="-",NA(),DH6)</f>
        <v>6.19</v>
      </c>
      <c r="DO11" s="63" t="s">
        <v>23</v>
      </c>
      <c r="DP11" s="64" t="e">
        <f>IF(DO6="-",NA(),DO6)</f>
        <v>#N/A</v>
      </c>
      <c r="DQ11" s="64" t="e">
        <f>IF(DP6="-",NA(),DP6)</f>
        <v>#N/A</v>
      </c>
      <c r="DR11" s="64">
        <f>IF(DQ6="-",NA(),DQ6)</f>
        <v>0</v>
      </c>
      <c r="DS11" s="64">
        <f>IF(DR6="-",NA(),DR6)</f>
        <v>0</v>
      </c>
      <c r="DT11" s="64">
        <f>IF(DS6="-",NA(),DS6)</f>
        <v>0</v>
      </c>
      <c r="DZ11" s="63" t="s">
        <v>23</v>
      </c>
      <c r="EA11" s="64" t="e">
        <f>IF(DZ6="-",NA(),DZ6)</f>
        <v>#N/A</v>
      </c>
      <c r="EB11" s="64" t="e">
        <f>IF(EA6="-",NA(),EA6)</f>
        <v>#N/A</v>
      </c>
      <c r="EC11" s="64">
        <f>IF(EB6="-",NA(),EB6)</f>
        <v>0</v>
      </c>
      <c r="ED11" s="64">
        <f>IF(EC6="-",NA(),EC6)</f>
        <v>0</v>
      </c>
      <c r="EE11" s="64">
        <f>IF(ED6="-",NA(),ED6)</f>
        <v>0</v>
      </c>
    </row>
    <row r="12" spans="1:140" x14ac:dyDescent="0.15">
      <c r="T12" s="63" t="s">
        <v>24</v>
      </c>
      <c r="U12" s="64" t="e">
        <f>IF(Y6="-",NA(),Y6)</f>
        <v>#N/A</v>
      </c>
      <c r="V12" s="64" t="e">
        <f>IF(Z6="-",NA(),Z6)</f>
        <v>#N/A</v>
      </c>
      <c r="W12" s="64">
        <f>IF(AA6="-",NA(),AA6)</f>
        <v>120</v>
      </c>
      <c r="X12" s="64">
        <f>IF(AB6="-",NA(),AB6)</f>
        <v>113.67</v>
      </c>
      <c r="Y12" s="64">
        <f>IF(AC6="-",NA(),AC6)</f>
        <v>110.79</v>
      </c>
      <c r="AE12" s="63" t="s">
        <v>24</v>
      </c>
      <c r="AF12" s="64" t="e">
        <f>IF(AJ6="-",NA(),AJ6)</f>
        <v>#N/A</v>
      </c>
      <c r="AG12" s="64" t="e">
        <f t="shared" ref="AG12:AJ12" si="10">IF(AK6="-",NA(),AK6)</f>
        <v>#N/A</v>
      </c>
      <c r="AH12" s="64">
        <f t="shared" si="10"/>
        <v>115.82</v>
      </c>
      <c r="AI12" s="64">
        <f t="shared" si="10"/>
        <v>118.97</v>
      </c>
      <c r="AJ12" s="64">
        <f t="shared" si="10"/>
        <v>121.15</v>
      </c>
      <c r="AP12" s="63" t="s">
        <v>24</v>
      </c>
      <c r="AQ12" s="64" t="e">
        <f>IF(AU6="-",NA(),AU6)</f>
        <v>#N/A</v>
      </c>
      <c r="AR12" s="64" t="e">
        <f t="shared" ref="AR12:AU12" si="11">IF(AV6="-",NA(),AV6)</f>
        <v>#N/A</v>
      </c>
      <c r="AS12" s="64">
        <f t="shared" si="11"/>
        <v>549.77</v>
      </c>
      <c r="AT12" s="64">
        <f t="shared" si="11"/>
        <v>730.25</v>
      </c>
      <c r="AU12" s="64">
        <f t="shared" si="11"/>
        <v>868.31</v>
      </c>
      <c r="BA12" s="63" t="s">
        <v>24</v>
      </c>
      <c r="BB12" s="64" t="e">
        <f>IF(BF6="-",NA(),BF6)</f>
        <v>#N/A</v>
      </c>
      <c r="BC12" s="64" t="e">
        <f t="shared" ref="BC12:BF12" si="12">IF(BG6="-",NA(),BG6)</f>
        <v>#N/A</v>
      </c>
      <c r="BD12" s="64">
        <f t="shared" si="12"/>
        <v>536.28</v>
      </c>
      <c r="BE12" s="64">
        <f t="shared" si="12"/>
        <v>514.66</v>
      </c>
      <c r="BF12" s="64">
        <f t="shared" si="12"/>
        <v>504.81</v>
      </c>
      <c r="BL12" s="63" t="s">
        <v>24</v>
      </c>
      <c r="BM12" s="64" t="e">
        <f>IF(BQ6="-",NA(),BQ6)</f>
        <v>#N/A</v>
      </c>
      <c r="BN12" s="64" t="e">
        <f t="shared" ref="BN12:BQ12" si="13">IF(BR6="-",NA(),BR6)</f>
        <v>#N/A</v>
      </c>
      <c r="BO12" s="64">
        <f t="shared" si="13"/>
        <v>100.54</v>
      </c>
      <c r="BP12" s="64">
        <f t="shared" si="13"/>
        <v>95.99</v>
      </c>
      <c r="BQ12" s="64">
        <f t="shared" si="13"/>
        <v>94.91</v>
      </c>
      <c r="BW12" s="63" t="s">
        <v>24</v>
      </c>
      <c r="BX12" s="64" t="e">
        <f>IF(CB6="-",NA(),CB6)</f>
        <v>#N/A</v>
      </c>
      <c r="BY12" s="64" t="e">
        <f t="shared" ref="BY12:CB12" si="14">IF(CC6="-",NA(),CC6)</f>
        <v>#N/A</v>
      </c>
      <c r="BZ12" s="64">
        <f t="shared" si="14"/>
        <v>42.19</v>
      </c>
      <c r="CA12" s="64">
        <f t="shared" si="14"/>
        <v>44.55</v>
      </c>
      <c r="CB12" s="64">
        <f t="shared" si="14"/>
        <v>47.36</v>
      </c>
      <c r="CH12" s="63" t="s">
        <v>24</v>
      </c>
      <c r="CI12" s="64" t="e">
        <f>IF(CM6="-",NA(),CM6)</f>
        <v>#N/A</v>
      </c>
      <c r="CJ12" s="64" t="e">
        <f t="shared" ref="CJ12:CM12" si="15">IF(CN6="-",NA(),CN6)</f>
        <v>#N/A</v>
      </c>
      <c r="CK12" s="64">
        <f t="shared" si="15"/>
        <v>35.54</v>
      </c>
      <c r="CL12" s="64">
        <f t="shared" si="15"/>
        <v>35.24</v>
      </c>
      <c r="CM12" s="64">
        <f t="shared" si="15"/>
        <v>35.22</v>
      </c>
      <c r="CS12" s="63" t="s">
        <v>24</v>
      </c>
      <c r="CT12" s="64" t="e">
        <f>IF(CX6="-",NA(),CX6)</f>
        <v>#N/A</v>
      </c>
      <c r="CU12" s="64" t="e">
        <f t="shared" ref="CU12:CX12" si="16">IF(CY6="-",NA(),CY6)</f>
        <v>#N/A</v>
      </c>
      <c r="CV12" s="64">
        <f t="shared" si="16"/>
        <v>50.81</v>
      </c>
      <c r="CW12" s="64">
        <f t="shared" si="16"/>
        <v>50.28</v>
      </c>
      <c r="CX12" s="64">
        <f t="shared" si="16"/>
        <v>51.42</v>
      </c>
      <c r="DD12" s="63" t="s">
        <v>24</v>
      </c>
      <c r="DE12" s="64" t="e">
        <f>IF(DI6="-",NA(),DI6)</f>
        <v>#N/A</v>
      </c>
      <c r="DF12" s="64" t="e">
        <f t="shared" ref="DF12:DI12" si="17">IF(DJ6="-",NA(),DJ6)</f>
        <v>#N/A</v>
      </c>
      <c r="DG12" s="64">
        <f t="shared" si="17"/>
        <v>53.32</v>
      </c>
      <c r="DH12" s="64">
        <f t="shared" si="17"/>
        <v>53.4</v>
      </c>
      <c r="DI12" s="64">
        <f t="shared" si="17"/>
        <v>53.49</v>
      </c>
      <c r="DO12" s="63" t="s">
        <v>24</v>
      </c>
      <c r="DP12" s="64" t="e">
        <f>IF(DT6="-",NA(),DT6)</f>
        <v>#N/A</v>
      </c>
      <c r="DQ12" s="64" t="e">
        <f t="shared" ref="DQ12:DT12" si="18">IF(DU6="-",NA(),DU6)</f>
        <v>#N/A</v>
      </c>
      <c r="DR12" s="64">
        <f t="shared" si="18"/>
        <v>3.56</v>
      </c>
      <c r="DS12" s="64">
        <f t="shared" si="18"/>
        <v>3.46</v>
      </c>
      <c r="DT12" s="64">
        <f t="shared" si="18"/>
        <v>3.28</v>
      </c>
      <c r="DZ12" s="63" t="s">
        <v>24</v>
      </c>
      <c r="EA12" s="64" t="e">
        <f>IF(EE6="-",NA(),EE6)</f>
        <v>#N/A</v>
      </c>
      <c r="EB12" s="64" t="e">
        <f t="shared" ref="EB12:EE12" si="19">IF(EF6="-",NA(),EF6)</f>
        <v>#N/A</v>
      </c>
      <c r="EC12" s="64">
        <f t="shared" si="19"/>
        <v>0.06</v>
      </c>
      <c r="ED12" s="64">
        <f t="shared" si="19"/>
        <v>0.13</v>
      </c>
      <c r="EE12" s="64">
        <f t="shared" si="19"/>
        <v>0.02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2020-02-07T01:46:36Z</cp:lastPrinted>
  <dcterms:created xsi:type="dcterms:W3CDTF">2019-12-05T07:46:16Z</dcterms:created>
  <dcterms:modified xsi:type="dcterms:W3CDTF">2020-02-07T01:49:45Z</dcterms:modified>
  <cp:category/>
</cp:coreProperties>
</file>