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30.1.13\010_情報系fs\080_上下水道部\020_企業総務課\06 調査関係（財政課等）\○経営比較分析表○\H30経営比較分析表\"/>
    </mc:Choice>
  </mc:AlternateContent>
  <workbookProtection workbookAlgorithmName="SHA-512" workbookHashValue="sGYNlDn2u79APvvQ7S20RaucNrlHD//mZS53rJtXNfA2W1UFkz/EIcrWlI/BwTu11f4NLVTEu3Xv10xxIbtCWQ==" workbookSaltValue="uv5A2zHQwOjBQEjRv1qM6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<sst xmlns="http://schemas.openxmlformats.org/spreadsheetml/2006/main" count="225" uniqueCount="112">
  <si>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</si>
  <si>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</si>
  <si>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</si>
  <si>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</si>
  <si>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</si>
  <si>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</si>
  <si>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</si>
  <si>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</si>
  <si>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</si>
  <si>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</si>
  <si>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</si>
  <si>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</si>
  <si>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</si>
  <si>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</si>
  <si>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</si>
  <si>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</si>
  <si>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</si>
  <si>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</si>
  <si>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</si>
  <si>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</si>
  <si>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</si>
  <si>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</si>
  <si>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</si>
  <si>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</si>
  <si>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</si>
  <si>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</si>
  <si>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</si>
  <si>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</si>
  <si>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</si>
  <si>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</si>
  <si>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</si>
  <si>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</si>
  <si>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</si>
  <si>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</si>
  <si>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</si>
  <si>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</si>
  <si>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</si>
  <si>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</si>
  <si>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</si>
  <si>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</si>
  <si>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</si>
  <si>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</si>
  <si>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</si>
  <si>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</si>
  <si>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</si>
  <si>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</si>
  <si>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</si>
  <si>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</si>
  <si>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</si>
  <si>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</si>
  <si>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</si>
  <si>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</si>
  <si>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</si>
  <si>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</si>
  <si>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</si>
  <si>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</si>
  <si>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</si>
  <si>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</si>
  <si>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</si>
  <si>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</si>
  <si>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</si>
  <si>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</si>
  <si>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</si>
  <si>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</si>
  <si>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</si>
  <si>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</si>
  <si>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</si>
  <si>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</si>
  <si>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</si>
  <si>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</si>
  <si>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</si>
  <si>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</si>
  <si>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</si>
  <si>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</si>
  <si>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</si>
  <si>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</si>
  <si>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</si>
  <si>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</si>
  <si>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</si>
  <si>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</si>
  <si>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</si>
  <si>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</si>
  <si>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</si>
  <si>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</si>
  <si>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</si>
  <si>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</si>
  <si>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</si>
  <si>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</si>
  <si>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</si>
  <si>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</si>
  <si>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</si>
  <si>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</si>
  <si>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</si>
  <si>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</si>
  <si>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</si>
  <si>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</si>
  <si>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</si>
  <si>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</si>
  <si>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</si>
  <si>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</si>
  <si>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</si>
  <si>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</si>
  <si>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</si>
  <si>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</si>
  <si>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</si>
  <si>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</si>
  <si>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</si>
  <si>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</si>
  <si>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</si>
  <si>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白山ろく地区における料金収入は、人口減少と節水型設備の普及の影響により減少傾向である。収益的収支比率については、近年横這いで推移しているが、類似団体の平均を下回っている。
　企業債残高対給水収益比率は、水道施設統合整備事業等に伴う市債発行の増額を受け上昇しており、健全な経営状況とは言えない。</t>
    <phoneticPr fontId="4"/>
  </si>
  <si>
    <t>　昭和後期に建設された施設のため老朽化や破損が進行しており、随時更新を余儀なくされているが、平成29年度より白山ろく簡易水道施設統合整備事業を開始し、計画的な更新を進めているところである。</t>
    <phoneticPr fontId="4"/>
  </si>
  <si>
    <t>　今後は、老朽施設の統廃合及び更新事業を着実に進めていくとともに、適正な料金体制による事業運営に努める必要がある。</t>
    <rPh sb="1" eb="3">
      <t>コンゴ</t>
    </rPh>
    <rPh sb="5" eb="7">
      <t>ロウキュウ</t>
    </rPh>
    <rPh sb="7" eb="9">
      <t>シセツ</t>
    </rPh>
    <rPh sb="10" eb="13">
      <t>トウハイゴウ</t>
    </rPh>
    <rPh sb="13" eb="14">
      <t>オヨ</t>
    </rPh>
    <rPh sb="15" eb="17">
      <t>コウシン</t>
    </rPh>
    <rPh sb="17" eb="19">
      <t>ジギョウ</t>
    </rPh>
    <rPh sb="20" eb="22">
      <t>チャクジツ</t>
    </rPh>
    <rPh sb="23" eb="24">
      <t>スス</t>
    </rPh>
    <rPh sb="33" eb="35">
      <t>テキセイ</t>
    </rPh>
    <rPh sb="36" eb="38">
      <t>リョウキン</t>
    </rPh>
    <rPh sb="38" eb="40">
      <t>タイセイ</t>
    </rPh>
    <rPh sb="43" eb="45">
      <t>ジギョウ</t>
    </rPh>
    <rPh sb="45" eb="47">
      <t>ウンエイ</t>
    </rPh>
    <rPh sb="48" eb="49">
      <t>ツト</t>
    </rPh>
    <rPh sb="51" eb="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</si>
</sst>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0.11</c:v>
                </c:pt>
                <c:pt idx="1">
                  <c:v>0.2</c:v>
                </c:pt>
                <c:pt idx="2">
                  <c:v>0.14000000000000001</c:v>
                </c:pt>
                <c:pt idx="3">
                  <c:v>7.72</c:v>
                </c:pt>
                <c:pt idx="4">
                  <c:v>1.08</c:v>
                </c:pt>
              </c:numCache>
            </c:numRef>
          </c:val>
          <c:extLst xmlns:c16r2="http://schemas.microsoft.com/office/drawing/2015/06/chart">
            <c:ext xmlns:c16="http://schemas.microsoft.com/office/drawing/2014/chart" uri="{C3380CC4-5D6E-409C-BE32-E72D297353CC}">
              <c16:uniqueId val="{00000000-B5D5-497B-804B-11C7B26F3B85}"/>
            </c:ext>
          </c:extLst>
        </c:ser>
        <c:dLbls>
          <c:showLegendKey val="0"/>
          <c:showVal val="0"/>
          <c:showCatName val="0"/>
          <c:showSerName val="0"/>
          <c:showPercent val="0"/>
          <c:showBubbleSize val="0"/>
        </c:dLbls>
        <c:gapWidth val="150"/>
        <c:axId val="217490240"/>
        <c:axId val="21748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xmlns:c16r2="http://schemas.microsoft.com/office/drawing/2015/06/chart">
            <c:ext xmlns:c16="http://schemas.microsoft.com/office/drawing/2014/chart" uri="{C3380CC4-5D6E-409C-BE32-E72D297353CC}">
              <c16:uniqueId val="{00000001-B5D5-497B-804B-11C7B26F3B85}"/>
            </c:ext>
          </c:extLst>
        </c:ser>
        <c:dLbls>
          <c:showLegendKey val="0"/>
          <c:showVal val="0"/>
          <c:showCatName val="0"/>
          <c:showSerName val="0"/>
          <c:showPercent val="0"/>
          <c:showBubbleSize val="0"/>
        </c:dLbls>
        <c:marker val="1"/>
        <c:smooth val="0"/>
        <c:axId val="217490240"/>
        <c:axId val="217487888"/>
      </c:lineChart>
      <c:dateAx>
        <c:axId val="217490240"/>
        <c:scaling>
          <c:orientation val="minMax"/>
        </c:scaling>
        <c:delete val="1"/>
        <c:axPos val="b"/>
        <c:numFmt formatCode="ge" sourceLinked="1"/>
        <c:majorTickMark val="none"/>
        <c:minorTickMark val="none"/>
        <c:tickLblPos val="none"/>
        <c:crossAx val="217487888"/>
        <c:crosses val="autoZero"/>
        <c:auto val="1"/>
        <c:lblOffset val="100"/>
        <c:baseTimeUnit val="years"/>
      </c:dateAx>
      <c:valAx>
        <c:axId val="21748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39.19</c:v>
                </c:pt>
                <c:pt idx="1">
                  <c:v>43.15</c:v>
                </c:pt>
                <c:pt idx="2">
                  <c:v>44.1</c:v>
                </c:pt>
                <c:pt idx="3">
                  <c:v>42.48</c:v>
                </c:pt>
                <c:pt idx="4">
                  <c:v>39.94</c:v>
                </c:pt>
              </c:numCache>
            </c:numRef>
          </c:val>
          <c:extLst xmlns:c16r2="http://schemas.microsoft.com/office/drawing/2015/06/chart">
            <c:ext xmlns:c16="http://schemas.microsoft.com/office/drawing/2014/chart" uri="{C3380CC4-5D6E-409C-BE32-E72D297353CC}">
              <c16:uniqueId val="{00000000-066E-4A9A-9F2A-C8E6EF3A3A23}"/>
            </c:ext>
          </c:extLst>
        </c:ser>
        <c:dLbls>
          <c:showLegendKey val="0"/>
          <c:showVal val="0"/>
          <c:showCatName val="0"/>
          <c:showSerName val="0"/>
          <c:showPercent val="0"/>
          <c:showBubbleSize val="0"/>
        </c:dLbls>
        <c:gapWidth val="150"/>
        <c:axId val="217949952"/>
        <c:axId val="21795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xmlns:c16r2="http://schemas.microsoft.com/office/drawing/2015/06/chart">
            <c:ext xmlns:c16="http://schemas.microsoft.com/office/drawing/2014/chart" uri="{C3380CC4-5D6E-409C-BE32-E72D297353CC}">
              <c16:uniqueId val="{00000001-066E-4A9A-9F2A-C8E6EF3A3A23}"/>
            </c:ext>
          </c:extLst>
        </c:ser>
        <c:dLbls>
          <c:showLegendKey val="0"/>
          <c:showVal val="0"/>
          <c:showCatName val="0"/>
          <c:showSerName val="0"/>
          <c:showPercent val="0"/>
          <c:showBubbleSize val="0"/>
        </c:dLbls>
        <c:marker val="1"/>
        <c:smooth val="0"/>
        <c:axId val="217949952"/>
        <c:axId val="217950344"/>
      </c:lineChart>
      <c:dateAx>
        <c:axId val="217949952"/>
        <c:scaling>
          <c:orientation val="minMax"/>
        </c:scaling>
        <c:delete val="1"/>
        <c:axPos val="b"/>
        <c:numFmt formatCode="ge" sourceLinked="1"/>
        <c:majorTickMark val="none"/>
        <c:minorTickMark val="none"/>
        <c:tickLblPos val="none"/>
        <c:crossAx val="217950344"/>
        <c:crosses val="autoZero"/>
        <c:auto val="1"/>
        <c:lblOffset val="100"/>
        <c:baseTimeUnit val="years"/>
      </c:dateAx>
      <c:valAx>
        <c:axId val="21795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77.67</c:v>
                </c:pt>
                <c:pt idx="1">
                  <c:v>65.989999999999995</c:v>
                </c:pt>
                <c:pt idx="2">
                  <c:v>66.349999999999994</c:v>
                </c:pt>
                <c:pt idx="3">
                  <c:v>71.81</c:v>
                </c:pt>
                <c:pt idx="4">
                  <c:v>70.69</c:v>
                </c:pt>
              </c:numCache>
            </c:numRef>
          </c:val>
          <c:extLst xmlns:c16r2="http://schemas.microsoft.com/office/drawing/2015/06/chart">
            <c:ext xmlns:c16="http://schemas.microsoft.com/office/drawing/2014/chart" uri="{C3380CC4-5D6E-409C-BE32-E72D297353CC}">
              <c16:uniqueId val="{00000000-5E96-42E5-BB26-DEB2D662C3DA}"/>
            </c:ext>
          </c:extLst>
        </c:ser>
        <c:dLbls>
          <c:showLegendKey val="0"/>
          <c:showVal val="0"/>
          <c:showCatName val="0"/>
          <c:showSerName val="0"/>
          <c:showPercent val="0"/>
          <c:showBubbleSize val="0"/>
        </c:dLbls>
        <c:gapWidth val="150"/>
        <c:axId val="218471048"/>
        <c:axId val="21846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xmlns:c16r2="http://schemas.microsoft.com/office/drawing/2015/06/chart">
            <c:ext xmlns:c16="http://schemas.microsoft.com/office/drawing/2014/chart" uri="{C3380CC4-5D6E-409C-BE32-E72D297353CC}">
              <c16:uniqueId val="{00000001-5E96-42E5-BB26-DEB2D662C3DA}"/>
            </c:ext>
          </c:extLst>
        </c:ser>
        <c:dLbls>
          <c:showLegendKey val="0"/>
          <c:showVal val="0"/>
          <c:showCatName val="0"/>
          <c:showSerName val="0"/>
          <c:showPercent val="0"/>
          <c:showBubbleSize val="0"/>
        </c:dLbls>
        <c:marker val="1"/>
        <c:smooth val="0"/>
        <c:axId val="218471048"/>
        <c:axId val="218467520"/>
      </c:lineChart>
      <c:dateAx>
        <c:axId val="218471048"/>
        <c:scaling>
          <c:orientation val="minMax"/>
        </c:scaling>
        <c:delete val="1"/>
        <c:axPos val="b"/>
        <c:numFmt formatCode="ge" sourceLinked="1"/>
        <c:majorTickMark val="none"/>
        <c:minorTickMark val="none"/>
        <c:tickLblPos val="none"/>
        <c:crossAx val="218467520"/>
        <c:crosses val="autoZero"/>
        <c:auto val="1"/>
        <c:lblOffset val="100"/>
        <c:baseTimeUnit val="years"/>
      </c:dateAx>
      <c:valAx>
        <c:axId val="2184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7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53.35</c:v>
                </c:pt>
                <c:pt idx="1">
                  <c:v>53.17</c:v>
                </c:pt>
                <c:pt idx="2">
                  <c:v>52.86</c:v>
                </c:pt>
                <c:pt idx="3">
                  <c:v>53.73</c:v>
                </c:pt>
                <c:pt idx="4">
                  <c:v>55.77</c:v>
                </c:pt>
              </c:numCache>
            </c:numRef>
          </c:val>
          <c:extLst xmlns:c16r2="http://schemas.microsoft.com/office/drawing/2015/06/chart">
            <c:ext xmlns:c16="http://schemas.microsoft.com/office/drawing/2014/chart" uri="{C3380CC4-5D6E-409C-BE32-E72D297353CC}">
              <c16:uniqueId val="{00000000-6CCE-4AB9-ACC4-9C914E5A1610}"/>
            </c:ext>
          </c:extLst>
        </c:ser>
        <c:dLbls>
          <c:showLegendKey val="0"/>
          <c:showVal val="0"/>
          <c:showCatName val="0"/>
          <c:showSerName val="0"/>
          <c:showPercent val="0"/>
          <c:showBubbleSize val="0"/>
        </c:dLbls>
        <c:gapWidth val="150"/>
        <c:axId val="217493768"/>
        <c:axId val="21749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xmlns:c16r2="http://schemas.microsoft.com/office/drawing/2015/06/chart">
            <c:ext xmlns:c16="http://schemas.microsoft.com/office/drawing/2014/chart" uri="{C3380CC4-5D6E-409C-BE32-E72D297353CC}">
              <c16:uniqueId val="{00000001-6CCE-4AB9-ACC4-9C914E5A1610}"/>
            </c:ext>
          </c:extLst>
        </c:ser>
        <c:dLbls>
          <c:showLegendKey val="0"/>
          <c:showVal val="0"/>
          <c:showCatName val="0"/>
          <c:showSerName val="0"/>
          <c:showPercent val="0"/>
          <c:showBubbleSize val="0"/>
        </c:dLbls>
        <c:marker val="1"/>
        <c:smooth val="0"/>
        <c:axId val="217493768"/>
        <c:axId val="217494160"/>
      </c:lineChart>
      <c:dateAx>
        <c:axId val="217493768"/>
        <c:scaling>
          <c:orientation val="minMax"/>
        </c:scaling>
        <c:delete val="1"/>
        <c:axPos val="b"/>
        <c:numFmt formatCode="ge" sourceLinked="1"/>
        <c:majorTickMark val="none"/>
        <c:minorTickMark val="none"/>
        <c:tickLblPos val="none"/>
        <c:crossAx val="217494160"/>
        <c:crosses val="autoZero"/>
        <c:auto val="1"/>
        <c:lblOffset val="100"/>
        <c:baseTimeUnit val="years"/>
      </c:dateAx>
      <c:valAx>
        <c:axId val="21749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9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A4-49A0-8B47-6A4DE235FE4F}"/>
            </c:ext>
          </c:extLst>
        </c:ser>
        <c:dLbls>
          <c:showLegendKey val="0"/>
          <c:showVal val="0"/>
          <c:showCatName val="0"/>
          <c:showSerName val="0"/>
          <c:showPercent val="0"/>
          <c:showBubbleSize val="0"/>
        </c:dLbls>
        <c:gapWidth val="150"/>
        <c:axId val="217486712"/>
        <c:axId val="2174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A4-49A0-8B47-6A4DE235FE4F}"/>
            </c:ext>
          </c:extLst>
        </c:ser>
        <c:dLbls>
          <c:showLegendKey val="0"/>
          <c:showVal val="0"/>
          <c:showCatName val="0"/>
          <c:showSerName val="0"/>
          <c:showPercent val="0"/>
          <c:showBubbleSize val="0"/>
        </c:dLbls>
        <c:marker val="1"/>
        <c:smooth val="0"/>
        <c:axId val="217486712"/>
        <c:axId val="217487104"/>
      </c:lineChart>
      <c:dateAx>
        <c:axId val="217486712"/>
        <c:scaling>
          <c:orientation val="minMax"/>
        </c:scaling>
        <c:delete val="1"/>
        <c:axPos val="b"/>
        <c:numFmt formatCode="ge" sourceLinked="1"/>
        <c:majorTickMark val="none"/>
        <c:minorTickMark val="none"/>
        <c:tickLblPos val="none"/>
        <c:crossAx val="217487104"/>
        <c:crosses val="autoZero"/>
        <c:auto val="1"/>
        <c:lblOffset val="100"/>
        <c:baseTimeUnit val="years"/>
      </c:dateAx>
      <c:valAx>
        <c:axId val="21748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8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41-40F5-B0F2-D7867F9D8211}"/>
            </c:ext>
          </c:extLst>
        </c:ser>
        <c:dLbls>
          <c:showLegendKey val="0"/>
          <c:showVal val="0"/>
          <c:showCatName val="0"/>
          <c:showSerName val="0"/>
          <c:showPercent val="0"/>
          <c:showBubbleSize val="0"/>
        </c:dLbls>
        <c:gapWidth val="150"/>
        <c:axId val="217487496"/>
        <c:axId val="2174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41-40F5-B0F2-D7867F9D8211}"/>
            </c:ext>
          </c:extLst>
        </c:ser>
        <c:dLbls>
          <c:showLegendKey val="0"/>
          <c:showVal val="0"/>
          <c:showCatName val="0"/>
          <c:showSerName val="0"/>
          <c:showPercent val="0"/>
          <c:showBubbleSize val="0"/>
        </c:dLbls>
        <c:marker val="1"/>
        <c:smooth val="0"/>
        <c:axId val="217487496"/>
        <c:axId val="217493376"/>
      </c:lineChart>
      <c:dateAx>
        <c:axId val="217487496"/>
        <c:scaling>
          <c:orientation val="minMax"/>
        </c:scaling>
        <c:delete val="1"/>
        <c:axPos val="b"/>
        <c:numFmt formatCode="ge" sourceLinked="1"/>
        <c:majorTickMark val="none"/>
        <c:minorTickMark val="none"/>
        <c:tickLblPos val="none"/>
        <c:crossAx val="217493376"/>
        <c:crosses val="autoZero"/>
        <c:auto val="1"/>
        <c:lblOffset val="100"/>
        <c:baseTimeUnit val="years"/>
      </c:dateAx>
      <c:valAx>
        <c:axId val="2174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8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55-4A71-A853-5FA61B9D2BDE}"/>
            </c:ext>
          </c:extLst>
        </c:ser>
        <c:dLbls>
          <c:showLegendKey val="0"/>
          <c:showVal val="0"/>
          <c:showCatName val="0"/>
          <c:showSerName val="0"/>
          <c:showPercent val="0"/>
          <c:showBubbleSize val="0"/>
        </c:dLbls>
        <c:gapWidth val="150"/>
        <c:axId val="217491416"/>
        <c:axId val="2174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55-4A71-A853-5FA61B9D2BDE}"/>
            </c:ext>
          </c:extLst>
        </c:ser>
        <c:dLbls>
          <c:showLegendKey val="0"/>
          <c:showVal val="0"/>
          <c:showCatName val="0"/>
          <c:showSerName val="0"/>
          <c:showPercent val="0"/>
          <c:showBubbleSize val="0"/>
        </c:dLbls>
        <c:marker val="1"/>
        <c:smooth val="0"/>
        <c:axId val="217491416"/>
        <c:axId val="217491808"/>
      </c:lineChart>
      <c:dateAx>
        <c:axId val="217491416"/>
        <c:scaling>
          <c:orientation val="minMax"/>
        </c:scaling>
        <c:delete val="1"/>
        <c:axPos val="b"/>
        <c:numFmt formatCode="ge" sourceLinked="1"/>
        <c:majorTickMark val="none"/>
        <c:minorTickMark val="none"/>
        <c:tickLblPos val="none"/>
        <c:crossAx val="217491808"/>
        <c:crosses val="autoZero"/>
        <c:auto val="1"/>
        <c:lblOffset val="100"/>
        <c:baseTimeUnit val="years"/>
      </c:dateAx>
      <c:valAx>
        <c:axId val="2174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91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71-4DF7-BED9-97F87F1AF9AF}"/>
            </c:ext>
          </c:extLst>
        </c:ser>
        <c:dLbls>
          <c:showLegendKey val="0"/>
          <c:showVal val="0"/>
          <c:showCatName val="0"/>
          <c:showSerName val="0"/>
          <c:showPercent val="0"/>
          <c:showBubbleSize val="0"/>
        </c:dLbls>
        <c:gapWidth val="150"/>
        <c:axId val="217951912"/>
        <c:axId val="21794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71-4DF7-BED9-97F87F1AF9AF}"/>
            </c:ext>
          </c:extLst>
        </c:ser>
        <c:dLbls>
          <c:showLegendKey val="0"/>
          <c:showVal val="0"/>
          <c:showCatName val="0"/>
          <c:showSerName val="0"/>
          <c:showPercent val="0"/>
          <c:showBubbleSize val="0"/>
        </c:dLbls>
        <c:marker val="1"/>
        <c:smooth val="0"/>
        <c:axId val="217951912"/>
        <c:axId val="217947600"/>
      </c:lineChart>
      <c:dateAx>
        <c:axId val="217951912"/>
        <c:scaling>
          <c:orientation val="minMax"/>
        </c:scaling>
        <c:delete val="1"/>
        <c:axPos val="b"/>
        <c:numFmt formatCode="ge" sourceLinked="1"/>
        <c:majorTickMark val="none"/>
        <c:minorTickMark val="none"/>
        <c:tickLblPos val="none"/>
        <c:crossAx val="217947600"/>
        <c:crosses val="autoZero"/>
        <c:auto val="1"/>
        <c:lblOffset val="100"/>
        <c:baseTimeUnit val="years"/>
      </c:dateAx>
      <c:valAx>
        <c:axId val="21794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5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2779.08</c:v>
                </c:pt>
                <c:pt idx="1">
                  <c:v>2455.62</c:v>
                </c:pt>
                <c:pt idx="2">
                  <c:v>2218.2600000000002</c:v>
                </c:pt>
                <c:pt idx="3">
                  <c:v>2303.86</c:v>
                </c:pt>
                <c:pt idx="4">
                  <c:v>2321.62</c:v>
                </c:pt>
              </c:numCache>
            </c:numRef>
          </c:val>
          <c:extLst xmlns:c16r2="http://schemas.microsoft.com/office/drawing/2015/06/chart">
            <c:ext xmlns:c16="http://schemas.microsoft.com/office/drawing/2014/chart" uri="{C3380CC4-5D6E-409C-BE32-E72D297353CC}">
              <c16:uniqueId val="{00000000-DD9F-4A51-B9B1-95CA98C3E138}"/>
            </c:ext>
          </c:extLst>
        </c:ser>
        <c:dLbls>
          <c:showLegendKey val="0"/>
          <c:showVal val="0"/>
          <c:showCatName val="0"/>
          <c:showSerName val="0"/>
          <c:showPercent val="0"/>
          <c:showBubbleSize val="0"/>
        </c:dLbls>
        <c:gapWidth val="150"/>
        <c:axId val="217946032"/>
        <c:axId val="21794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xmlns:c16r2="http://schemas.microsoft.com/office/drawing/2015/06/chart">
            <c:ext xmlns:c16="http://schemas.microsoft.com/office/drawing/2014/chart" uri="{C3380CC4-5D6E-409C-BE32-E72D297353CC}">
              <c16:uniqueId val="{00000001-DD9F-4A51-B9B1-95CA98C3E138}"/>
            </c:ext>
          </c:extLst>
        </c:ser>
        <c:dLbls>
          <c:showLegendKey val="0"/>
          <c:showVal val="0"/>
          <c:showCatName val="0"/>
          <c:showSerName val="0"/>
          <c:showPercent val="0"/>
          <c:showBubbleSize val="0"/>
        </c:dLbls>
        <c:marker val="1"/>
        <c:smooth val="0"/>
        <c:axId val="217946032"/>
        <c:axId val="217944856"/>
      </c:lineChart>
      <c:dateAx>
        <c:axId val="217946032"/>
        <c:scaling>
          <c:orientation val="minMax"/>
        </c:scaling>
        <c:delete val="1"/>
        <c:axPos val="b"/>
        <c:numFmt formatCode="ge" sourceLinked="1"/>
        <c:majorTickMark val="none"/>
        <c:minorTickMark val="none"/>
        <c:tickLblPos val="none"/>
        <c:crossAx val="217944856"/>
        <c:crosses val="autoZero"/>
        <c:auto val="1"/>
        <c:lblOffset val="100"/>
        <c:baseTimeUnit val="years"/>
      </c:dateAx>
      <c:valAx>
        <c:axId val="21794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4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16.920000000000002</c:v>
                </c:pt>
                <c:pt idx="1">
                  <c:v>18.29</c:v>
                </c:pt>
                <c:pt idx="2">
                  <c:v>19.29</c:v>
                </c:pt>
                <c:pt idx="3">
                  <c:v>21.05</c:v>
                </c:pt>
                <c:pt idx="4">
                  <c:v>22</c:v>
                </c:pt>
              </c:numCache>
            </c:numRef>
          </c:val>
          <c:extLst xmlns:c16r2="http://schemas.microsoft.com/office/drawing/2015/06/chart">
            <c:ext xmlns:c16="http://schemas.microsoft.com/office/drawing/2014/chart" uri="{C3380CC4-5D6E-409C-BE32-E72D297353CC}">
              <c16:uniqueId val="{00000000-B800-4ED2-B023-57D9681E44A7}"/>
            </c:ext>
          </c:extLst>
        </c:ser>
        <c:dLbls>
          <c:showLegendKey val="0"/>
          <c:showVal val="0"/>
          <c:showCatName val="0"/>
          <c:showSerName val="0"/>
          <c:showPercent val="0"/>
          <c:showBubbleSize val="0"/>
        </c:dLbls>
        <c:gapWidth val="150"/>
        <c:axId val="217946424"/>
        <c:axId val="21794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xmlns:c16r2="http://schemas.microsoft.com/office/drawing/2015/06/chart">
            <c:ext xmlns:c16="http://schemas.microsoft.com/office/drawing/2014/chart" uri="{C3380CC4-5D6E-409C-BE32-E72D297353CC}">
              <c16:uniqueId val="{00000001-B800-4ED2-B023-57D9681E44A7}"/>
            </c:ext>
          </c:extLst>
        </c:ser>
        <c:dLbls>
          <c:showLegendKey val="0"/>
          <c:showVal val="0"/>
          <c:showCatName val="0"/>
          <c:showSerName val="0"/>
          <c:showPercent val="0"/>
          <c:showBubbleSize val="0"/>
        </c:dLbls>
        <c:marker val="1"/>
        <c:smooth val="0"/>
        <c:axId val="217946424"/>
        <c:axId val="217945248"/>
      </c:lineChart>
      <c:dateAx>
        <c:axId val="217946424"/>
        <c:scaling>
          <c:orientation val="minMax"/>
        </c:scaling>
        <c:delete val="1"/>
        <c:axPos val="b"/>
        <c:numFmt formatCode="ge" sourceLinked="1"/>
        <c:majorTickMark val="none"/>
        <c:minorTickMark val="none"/>
        <c:tickLblPos val="none"/>
        <c:crossAx val="217945248"/>
        <c:crosses val="autoZero"/>
        <c:auto val="1"/>
        <c:lblOffset val="100"/>
        <c:baseTimeUnit val="years"/>
      </c:dateAx>
      <c:valAx>
        <c:axId val="2179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4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342.29</c:v>
                </c:pt>
                <c:pt idx="1">
                  <c:v>347.27</c:v>
                </c:pt>
                <c:pt idx="2">
                  <c:v>326.10000000000002</c:v>
                </c:pt>
                <c:pt idx="3">
                  <c:v>293.47000000000003</c:v>
                </c:pt>
                <c:pt idx="4">
                  <c:v>302.58</c:v>
                </c:pt>
              </c:numCache>
            </c:numRef>
          </c:val>
          <c:extLst xmlns:c16r2="http://schemas.microsoft.com/office/drawing/2015/06/chart">
            <c:ext xmlns:c16="http://schemas.microsoft.com/office/drawing/2014/chart" uri="{C3380CC4-5D6E-409C-BE32-E72D297353CC}">
              <c16:uniqueId val="{00000000-64FE-434D-B13F-7CA47CDAEAA3}"/>
            </c:ext>
          </c:extLst>
        </c:ser>
        <c:dLbls>
          <c:showLegendKey val="0"/>
          <c:showVal val="0"/>
          <c:showCatName val="0"/>
          <c:showSerName val="0"/>
          <c:showPercent val="0"/>
          <c:showBubbleSize val="0"/>
        </c:dLbls>
        <c:gapWidth val="150"/>
        <c:axId val="217947208"/>
        <c:axId val="21794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xmlns:c16r2="http://schemas.microsoft.com/office/drawing/2015/06/chart">
            <c:ext xmlns:c16="http://schemas.microsoft.com/office/drawing/2014/chart" uri="{C3380CC4-5D6E-409C-BE32-E72D297353CC}">
              <c16:uniqueId val="{00000001-64FE-434D-B13F-7CA47CDAEAA3}"/>
            </c:ext>
          </c:extLst>
        </c:ser>
        <c:dLbls>
          <c:showLegendKey val="0"/>
          <c:showVal val="0"/>
          <c:showCatName val="0"/>
          <c:showSerName val="0"/>
          <c:showPercent val="0"/>
          <c:showBubbleSize val="0"/>
        </c:dLbls>
        <c:marker val="1"/>
        <c:smooth val="0"/>
        <c:axId val="217947208"/>
        <c:axId val="217945640"/>
      </c:lineChart>
      <c:dateAx>
        <c:axId val="217947208"/>
        <c:scaling>
          <c:orientation val="minMax"/>
        </c:scaling>
        <c:delete val="1"/>
        <c:axPos val="b"/>
        <c:numFmt formatCode="ge" sourceLinked="1"/>
        <c:majorTickMark val="none"/>
        <c:minorTickMark val="none"/>
        <c:tickLblPos val="none"/>
        <c:crossAx val="217945640"/>
        <c:crosses val="autoZero"/>
        <c:auto val="1"/>
        <c:lblOffset val="100"/>
        <c:baseTimeUnit val="years"/>
      </c:dateAx>
      <c:valAx>
        <c:axId val="21794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4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58" zoomScale="75" zoomScaleNormal="75" workbookViewId="0">
      <selection activeCell="BK75" sqref="BK7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白山市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49" t="str">
        <f>データ!$M$6</f>
        <v>非設置</v>
      </c>
      <c r="AE8" s="49"/>
      <c r="AF8" s="49"/>
      <c r="AG8" s="49"/>
      <c r="AH8" s="49"/>
      <c r="AI8" s="49"/>
      <c r="AJ8" s="49"/>
      <c r="AK8" s="2"/>
      <c r="AL8" s="50">
        <f>データ!$R$6</f>
        <v>113700</v>
      </c>
      <c r="AM8" s="50"/>
      <c r="AN8" s="50"/>
      <c r="AO8" s="50"/>
      <c r="AP8" s="50"/>
      <c r="AQ8" s="50"/>
      <c r="AR8" s="50"/>
      <c r="AS8" s="50"/>
      <c r="AT8" s="46">
        <f>データ!$S$6</f>
        <v>754.93</v>
      </c>
      <c r="AU8" s="46"/>
      <c r="AV8" s="46"/>
      <c r="AW8" s="46"/>
      <c r="AX8" s="46"/>
      <c r="AY8" s="46"/>
      <c r="AZ8" s="46"/>
      <c r="BA8" s="46"/>
      <c r="BB8" s="46">
        <f>データ!$T$6</f>
        <v>150.61000000000001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4.92</v>
      </c>
      <c r="Q10" s="46"/>
      <c r="R10" s="46"/>
      <c r="S10" s="46"/>
      <c r="T10" s="46"/>
      <c r="U10" s="46"/>
      <c r="V10" s="46"/>
      <c r="W10" s="50">
        <f>データ!$Q$6</f>
        <v>969</v>
      </c>
      <c r="X10" s="50"/>
      <c r="Y10" s="50"/>
      <c r="Z10" s="50"/>
      <c r="AA10" s="50"/>
      <c r="AB10" s="50"/>
      <c r="AC10" s="50"/>
      <c r="AD10" s="2"/>
      <c r="AE10" s="2"/>
      <c r="AF10" s="2"/>
      <c r="AG10" s="2"/>
      <c r="AH10" s="2"/>
      <c r="AI10" s="2"/>
      <c r="AJ10" s="2"/>
      <c r="AK10" s="2"/>
      <c r="AL10" s="50">
        <f>データ!$U$6</f>
        <v>5585</v>
      </c>
      <c r="AM10" s="50"/>
      <c r="AN10" s="50"/>
      <c r="AO10" s="50"/>
      <c r="AP10" s="50"/>
      <c r="AQ10" s="50"/>
      <c r="AR10" s="50"/>
      <c r="AS10" s="50"/>
      <c r="AT10" s="46">
        <f>データ!$V$6</f>
        <v>14.04</v>
      </c>
      <c r="AU10" s="46"/>
      <c r="AV10" s="46"/>
      <c r="AW10" s="46"/>
      <c r="AX10" s="46"/>
      <c r="AY10" s="46"/>
      <c r="AZ10" s="46"/>
      <c r="BA10" s="46"/>
      <c r="BB10" s="46">
        <f>データ!$W$6</f>
        <v>397.79</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lwTIPD5d2JaV9sxq3a4XcAZ3SHor01MyuUM8sngCe4en/Bfw6QweIEZNdwEr9elxx4+QWwslBRg8jZe2yv8cAQ==" saltValue="Vv+dpF3Qzf20UaGFvL/d1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172103</v>
      </c>
      <c r="D6" s="34">
        <f t="shared" si="3"/>
        <v>47</v>
      </c>
      <c r="E6" s="34">
        <f t="shared" si="3"/>
        <v>1</v>
      </c>
      <c r="F6" s="34">
        <f t="shared" si="3"/>
        <v>0</v>
      </c>
      <c r="G6" s="34">
        <f t="shared" si="3"/>
        <v>0</v>
      </c>
      <c r="H6" s="34" t="str">
        <f t="shared" si="3"/>
        <v>石川県　白山市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4.92</v>
      </c>
      <c r="Q6" s="35">
        <f t="shared" si="3"/>
        <v>969</v>
      </c>
      <c r="R6" s="35">
        <f t="shared" si="3"/>
        <v>113700</v>
      </c>
      <c r="S6" s="35">
        <f t="shared" si="3"/>
        <v>754.93</v>
      </c>
      <c r="T6" s="35">
        <f t="shared" si="3"/>
        <v>150.61000000000001</v>
      </c>
      <c r="U6" s="35">
        <f t="shared" si="3"/>
        <v>5585</v>
      </c>
      <c r="V6" s="35">
        <f t="shared" si="3"/>
        <v>14.04</v>
      </c>
      <c r="W6" s="35">
        <f t="shared" si="3"/>
        <v>397.79</v>
      </c>
      <c r="X6" s="36">
        <f>IF(X7="",NA(),X7)</f>
        <v>53.35</v>
      </c>
      <c r="Y6" s="36">
        <f t="shared" ref="Y6:AG6" si="4">IF(Y7="",NA(),Y7)</f>
        <v>53.17</v>
      </c>
      <c r="Z6" s="36">
        <f t="shared" si="4"/>
        <v>52.86</v>
      </c>
      <c r="AA6" s="36">
        <f t="shared" si="4"/>
        <v>53.73</v>
      </c>
      <c r="AB6" s="36">
        <f t="shared" si="4"/>
        <v>55.77</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2779.08</v>
      </c>
      <c r="BF6" s="36">
        <f t="shared" ref="BF6:BN6" si="7">IF(BF7="",NA(),BF7)</f>
        <v>2455.62</v>
      </c>
      <c r="BG6" s="36">
        <f t="shared" si="7"/>
        <v>2218.2600000000002</v>
      </c>
      <c r="BH6" s="36">
        <f t="shared" si="7"/>
        <v>2303.86</v>
      </c>
      <c r="BI6" s="36">
        <f t="shared" si="7"/>
        <v>2321.62</v>
      </c>
      <c r="BJ6" s="36">
        <f t="shared" si="7"/>
        <v>1228.58</v>
      </c>
      <c r="BK6" s="36">
        <f t="shared" si="7"/>
        <v>1280.18</v>
      </c>
      <c r="BL6" s="36">
        <f t="shared" si="7"/>
        <v>1346.23</v>
      </c>
      <c r="BM6" s="36">
        <f t="shared" si="7"/>
        <v>1295.06</v>
      </c>
      <c r="BN6" s="36">
        <f t="shared" si="7"/>
        <v>1168.7</v>
      </c>
      <c r="BO6" s="35" t="str">
        <f>IF(BO7="","",IF(BO7="-","【-】","【"&amp;SUBSTITUTE(TEXT(BO7,"#,##0.00"),"-","△")&amp;"】"))</f>
        <v>【1,074.14】</v>
      </c>
      <c r="BP6" s="36">
        <f>IF(BP7="",NA(),BP7)</f>
        <v>16.920000000000002</v>
      </c>
      <c r="BQ6" s="36">
        <f t="shared" ref="BQ6:BY6" si="8">IF(BQ7="",NA(),BQ7)</f>
        <v>18.29</v>
      </c>
      <c r="BR6" s="36">
        <f t="shared" si="8"/>
        <v>19.29</v>
      </c>
      <c r="BS6" s="36">
        <f t="shared" si="8"/>
        <v>21.05</v>
      </c>
      <c r="BT6" s="36">
        <f t="shared" si="8"/>
        <v>22</v>
      </c>
      <c r="BU6" s="36">
        <f t="shared" si="8"/>
        <v>53.81</v>
      </c>
      <c r="BV6" s="36">
        <f t="shared" si="8"/>
        <v>53.62</v>
      </c>
      <c r="BW6" s="36">
        <f t="shared" si="8"/>
        <v>53.41</v>
      </c>
      <c r="BX6" s="36">
        <f t="shared" si="8"/>
        <v>53.29</v>
      </c>
      <c r="BY6" s="36">
        <f t="shared" si="8"/>
        <v>53.59</v>
      </c>
      <c r="BZ6" s="35" t="str">
        <f>IF(BZ7="","",IF(BZ7="-","【-】","【"&amp;SUBSTITUTE(TEXT(BZ7,"#,##0.00"),"-","△")&amp;"】"))</f>
        <v>【54.36】</v>
      </c>
      <c r="CA6" s="36">
        <f>IF(CA7="",NA(),CA7)</f>
        <v>342.29</v>
      </c>
      <c r="CB6" s="36">
        <f t="shared" ref="CB6:CJ6" si="9">IF(CB7="",NA(),CB7)</f>
        <v>347.27</v>
      </c>
      <c r="CC6" s="36">
        <f t="shared" si="9"/>
        <v>326.10000000000002</v>
      </c>
      <c r="CD6" s="36">
        <f t="shared" si="9"/>
        <v>293.47000000000003</v>
      </c>
      <c r="CE6" s="36">
        <f t="shared" si="9"/>
        <v>302.58</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39.19</v>
      </c>
      <c r="CM6" s="36">
        <f t="shared" ref="CM6:CU6" si="10">IF(CM7="",NA(),CM7)</f>
        <v>43.15</v>
      </c>
      <c r="CN6" s="36">
        <f t="shared" si="10"/>
        <v>44.1</v>
      </c>
      <c r="CO6" s="36">
        <f t="shared" si="10"/>
        <v>42.48</v>
      </c>
      <c r="CP6" s="36">
        <f t="shared" si="10"/>
        <v>39.94</v>
      </c>
      <c r="CQ6" s="36">
        <f t="shared" si="10"/>
        <v>58.96</v>
      </c>
      <c r="CR6" s="36">
        <f t="shared" si="10"/>
        <v>58.1</v>
      </c>
      <c r="CS6" s="36">
        <f t="shared" si="10"/>
        <v>56.19</v>
      </c>
      <c r="CT6" s="36">
        <f t="shared" si="10"/>
        <v>56.65</v>
      </c>
      <c r="CU6" s="36">
        <f t="shared" si="10"/>
        <v>56.41</v>
      </c>
      <c r="CV6" s="35" t="str">
        <f>IF(CV7="","",IF(CV7="-","【-】","【"&amp;SUBSTITUTE(TEXT(CV7,"#,##0.00"),"-","△")&amp;"】"))</f>
        <v>【55.95】</v>
      </c>
      <c r="CW6" s="36">
        <f>IF(CW7="",NA(),CW7)</f>
        <v>77.67</v>
      </c>
      <c r="CX6" s="36">
        <f t="shared" ref="CX6:DF6" si="11">IF(CX7="",NA(),CX7)</f>
        <v>65.989999999999995</v>
      </c>
      <c r="CY6" s="36">
        <f t="shared" si="11"/>
        <v>66.349999999999994</v>
      </c>
      <c r="CZ6" s="36">
        <f t="shared" si="11"/>
        <v>71.81</v>
      </c>
      <c r="DA6" s="36">
        <f t="shared" si="11"/>
        <v>70.69</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0.11</v>
      </c>
      <c r="EE6" s="36">
        <f t="shared" ref="EE6:EM6" si="14">IF(EE7="",NA(),EE7)</f>
        <v>0.2</v>
      </c>
      <c r="EF6" s="36">
        <f t="shared" si="14"/>
        <v>0.14000000000000001</v>
      </c>
      <c r="EG6" s="36">
        <f t="shared" si="14"/>
        <v>7.72</v>
      </c>
      <c r="EH6" s="36">
        <f t="shared" si="14"/>
        <v>1.08</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172103</v>
      </c>
      <c r="D7" s="38">
        <v>47</v>
      </c>
      <c r="E7" s="38">
        <v>1</v>
      </c>
      <c r="F7" s="38">
        <v>0</v>
      </c>
      <c r="G7" s="38">
        <v>0</v>
      </c>
      <c r="H7" s="38" t="s">
        <v>96</v>
      </c>
      <c r="I7" s="38" t="s">
        <v>97</v>
      </c>
      <c r="J7" s="38" t="s">
        <v>98</v>
      </c>
      <c r="K7" s="38" t="s">
        <v>99</v>
      </c>
      <c r="L7" s="38" t="s">
        <v>100</v>
      </c>
      <c r="M7" s="38" t="s">
        <v>101</v>
      </c>
      <c r="N7" s="39" t="s">
        <v>102</v>
      </c>
      <c r="O7" s="39" t="s">
        <v>103</v>
      </c>
      <c r="P7" s="39">
        <v>4.92</v>
      </c>
      <c r="Q7" s="39">
        <v>969</v>
      </c>
      <c r="R7" s="39">
        <v>113700</v>
      </c>
      <c r="S7" s="39">
        <v>754.93</v>
      </c>
      <c r="T7" s="39">
        <v>150.61000000000001</v>
      </c>
      <c r="U7" s="39">
        <v>5585</v>
      </c>
      <c r="V7" s="39">
        <v>14.04</v>
      </c>
      <c r="W7" s="39">
        <v>397.79</v>
      </c>
      <c r="X7" s="39">
        <v>53.35</v>
      </c>
      <c r="Y7" s="39">
        <v>53.17</v>
      </c>
      <c r="Z7" s="39">
        <v>52.86</v>
      </c>
      <c r="AA7" s="39">
        <v>53.73</v>
      </c>
      <c r="AB7" s="39">
        <v>55.77</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2779.08</v>
      </c>
      <c r="BF7" s="39">
        <v>2455.62</v>
      </c>
      <c r="BG7" s="39">
        <v>2218.2600000000002</v>
      </c>
      <c r="BH7" s="39">
        <v>2303.86</v>
      </c>
      <c r="BI7" s="39">
        <v>2321.62</v>
      </c>
      <c r="BJ7" s="39">
        <v>1228.58</v>
      </c>
      <c r="BK7" s="39">
        <v>1280.18</v>
      </c>
      <c r="BL7" s="39">
        <v>1346.23</v>
      </c>
      <c r="BM7" s="39">
        <v>1295.06</v>
      </c>
      <c r="BN7" s="39">
        <v>1168.7</v>
      </c>
      <c r="BO7" s="39">
        <v>1074.1400000000001</v>
      </c>
      <c r="BP7" s="39">
        <v>16.920000000000002</v>
      </c>
      <c r="BQ7" s="39">
        <v>18.29</v>
      </c>
      <c r="BR7" s="39">
        <v>19.29</v>
      </c>
      <c r="BS7" s="39">
        <v>21.05</v>
      </c>
      <c r="BT7" s="39">
        <v>22</v>
      </c>
      <c r="BU7" s="39">
        <v>53.81</v>
      </c>
      <c r="BV7" s="39">
        <v>53.62</v>
      </c>
      <c r="BW7" s="39">
        <v>53.41</v>
      </c>
      <c r="BX7" s="39">
        <v>53.29</v>
      </c>
      <c r="BY7" s="39">
        <v>53.59</v>
      </c>
      <c r="BZ7" s="39">
        <v>54.36</v>
      </c>
      <c r="CA7" s="39">
        <v>342.29</v>
      </c>
      <c r="CB7" s="39">
        <v>347.27</v>
      </c>
      <c r="CC7" s="39">
        <v>326.10000000000002</v>
      </c>
      <c r="CD7" s="39">
        <v>293.47000000000003</v>
      </c>
      <c r="CE7" s="39">
        <v>302.58</v>
      </c>
      <c r="CF7" s="39">
        <v>284.64999999999998</v>
      </c>
      <c r="CG7" s="39">
        <v>287.7</v>
      </c>
      <c r="CH7" s="39">
        <v>277.39999999999998</v>
      </c>
      <c r="CI7" s="39">
        <v>259.02</v>
      </c>
      <c r="CJ7" s="39">
        <v>259.79000000000002</v>
      </c>
      <c r="CK7" s="39">
        <v>296.39999999999998</v>
      </c>
      <c r="CL7" s="39">
        <v>39.19</v>
      </c>
      <c r="CM7" s="39">
        <v>43.15</v>
      </c>
      <c r="CN7" s="39">
        <v>44.1</v>
      </c>
      <c r="CO7" s="39">
        <v>42.48</v>
      </c>
      <c r="CP7" s="39">
        <v>39.94</v>
      </c>
      <c r="CQ7" s="39">
        <v>58.96</v>
      </c>
      <c r="CR7" s="39">
        <v>58.1</v>
      </c>
      <c r="CS7" s="39">
        <v>56.19</v>
      </c>
      <c r="CT7" s="39">
        <v>56.65</v>
      </c>
      <c r="CU7" s="39">
        <v>56.41</v>
      </c>
      <c r="CV7" s="39">
        <v>55.95</v>
      </c>
      <c r="CW7" s="39">
        <v>77.67</v>
      </c>
      <c r="CX7" s="39">
        <v>65.989999999999995</v>
      </c>
      <c r="CY7" s="39">
        <v>66.349999999999994</v>
      </c>
      <c r="CZ7" s="39">
        <v>71.81</v>
      </c>
      <c r="DA7" s="39">
        <v>70.69</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0.11</v>
      </c>
      <c r="EE7" s="39">
        <v>0.2</v>
      </c>
      <c r="EF7" s="39">
        <v>0.14000000000000001</v>
      </c>
      <c r="EG7" s="39">
        <v>7.72</v>
      </c>
      <c r="EH7" s="39">
        <v>1.08</v>
      </c>
      <c r="EI7" s="39">
        <v>0.98</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2019-12-05T04:36:44Z</dcterms:created>
  <dcterms:modified xsi:type="dcterms:W3CDTF">2020-01-30T05:36:55Z</dcterms:modified>
  <cp:category/>
</cp:coreProperties>
</file>