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0.1.13\010_情報系fs\080_上下水道部\020_企業総務課\06 調査関係（財政課等）\○経営比較分析表○\H30経営比較分析表\"/>
    </mc:Choice>
  </mc:AlternateContent>
  <workbookProtection workbookAlgorithmName="SHA-512" workbookHashValue="F/UG9hAMjAHzMgKcJ11hlEk28vRmsi2URPCWx6KR2CXp44OoQwLhvIzYFUatEJPvroIl9CfAZgCECvC7vxwdmQ==" workbookSaltValue="waf6NQx7N3BXGWkF1hY79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<sst xmlns="http://schemas.openxmlformats.org/spreadsheetml/2006/main" count="223" uniqueCount="111">
  <si>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</si>
  <si>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</si>
  <si>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</si>
  <si>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</si>
  <si>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</si>
  <si>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</si>
  <si>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</si>
  <si>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</si>
  <si>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</si>
  <si>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</si>
  <si>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</si>
  <si>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</si>
  <si>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</si>
  <si>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</si>
  <si>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</si>
  <si>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</si>
  <si>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</si>
  <si>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</si>
  <si>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</si>
  <si>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</si>
  <si>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</si>
  <si>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</si>
  <si>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</si>
  <si>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</si>
  <si>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</si>
  <si>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</si>
  <si>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</si>
  <si>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</si>
  <si>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</si>
  <si>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</si>
  <si>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</si>
  <si>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</si>
  <si>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</si>
  <si>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</si>
  <si>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</si>
  <si>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</si>
  <si>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</si>
  <si>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</si>
  <si>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</si>
  <si>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</si>
  <si>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</si>
  <si>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</si>
  <si>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</si>
  <si>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</si>
  <si>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</si>
  <si>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</si>
  <si>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</si>
  <si>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</si>
  <si>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</si>
  <si>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</si>
  <si>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</si>
  <si>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</si>
  <si>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</si>
  <si>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</si>
  <si>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</si>
  <si>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</si>
  <si>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</si>
  <si>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</si>
  <si>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</si>
  <si>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</si>
  <si>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</si>
  <si>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</si>
  <si>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</si>
  <si>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</si>
  <si>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</si>
  <si>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</si>
  <si>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</si>
  <si>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</si>
  <si>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</si>
  <si>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</si>
  <si>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</si>
  <si>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</si>
  <si>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</si>
  <si>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</si>
  <si>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</si>
  <si>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</si>
  <si>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</si>
  <si>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</si>
  <si>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</si>
  <si>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</si>
  <si>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</si>
  <si>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</si>
  <si>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</si>
  <si>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</si>
  <si>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</si>
  <si>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</si>
  <si>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</si>
  <si>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</si>
  <si>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</si>
  <si>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</si>
  <si>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</si>
  <si>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</si>
  <si>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</si>
  <si>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</si>
  <si>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</si>
  <si>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</si>
  <si>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</si>
  <si>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</si>
  <si>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</si>
  <si>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</si>
  <si>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</si>
  <si>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</si>
  <si>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</si>
  <si>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</si>
  <si>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</si>
  <si>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</si>
  <si>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</si>
  <si>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</si>
  <si>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経常収支比率は平成29年度を除き100％未満であり、累積欠損金も徐々に増加している。一方、汚水処理原価は類似団体と比較して低い水準にあるが、経費回収率については100％を下回っている。
　類似団体との比較では、概ね経営の健全性が保たれているとも言えるが、人口減少により経営を取り巻く環境は年々厳しくなっていることから、より効率的な事業運営を行っていく必要がある。</t>
    <rPh sb="1" eb="3">
      <t>ケイジョウ</t>
    </rPh>
    <rPh sb="3" eb="5">
      <t>シュウシ</t>
    </rPh>
    <rPh sb="5" eb="7">
      <t>ヒリツ</t>
    </rPh>
    <rPh sb="15" eb="16">
      <t>ノゾ</t>
    </rPh>
    <rPh sb="21" eb="23">
      <t>ミマン</t>
    </rPh>
    <rPh sb="27" eb="29">
      <t>ルイセキ</t>
    </rPh>
    <rPh sb="29" eb="32">
      <t>ケッソンキン</t>
    </rPh>
    <rPh sb="33" eb="35">
      <t>ジョジョ</t>
    </rPh>
    <rPh sb="36" eb="38">
      <t>ゾウカ</t>
    </rPh>
    <phoneticPr fontId="4"/>
  </si>
  <si>
    <t>　減価償却率は今のところ低く、管渠は比較的新しい状態ではあるが、早期にストックマネジメント計画を策定し、後年度における管渠更新投資の平準化に努める必要がある。</t>
    <phoneticPr fontId="4"/>
  </si>
  <si>
    <t xml:space="preserve">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</si>
</sst>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9E-4AD2-AF28-EF1E87AED9BE}"/>
            </c:ext>
          </c:extLst>
        </c:ser>
        <c:dLbls>
          <c:showLegendKey val="0"/>
          <c:showVal val="0"/>
          <c:showCatName val="0"/>
          <c:showSerName val="0"/>
          <c:showPercent val="0"/>
          <c:showBubbleSize val="0"/>
        </c:dLbls>
        <c:gapWidth val="150"/>
        <c:axId val="215432568"/>
        <c:axId val="21543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0.15</c:v>
                </c:pt>
                <c:pt idx="4">
                  <c:v>0.06</c:v>
                </c:pt>
              </c:numCache>
            </c:numRef>
          </c:val>
          <c:smooth val="0"/>
          <c:extLst xmlns:c16r2="http://schemas.microsoft.com/office/drawing/2015/06/chart">
            <c:ext xmlns:c16="http://schemas.microsoft.com/office/drawing/2014/chart" uri="{C3380CC4-5D6E-409C-BE32-E72D297353CC}">
              <c16:uniqueId val="{00000001-659E-4AD2-AF28-EF1E87AED9BE}"/>
            </c:ext>
          </c:extLst>
        </c:ser>
        <c:dLbls>
          <c:showLegendKey val="0"/>
          <c:showVal val="0"/>
          <c:showCatName val="0"/>
          <c:showSerName val="0"/>
          <c:showPercent val="0"/>
          <c:showBubbleSize val="0"/>
        </c:dLbls>
        <c:marker val="1"/>
        <c:smooth val="0"/>
        <c:axId val="215432568"/>
        <c:axId val="215432176"/>
      </c:lineChart>
      <c:dateAx>
        <c:axId val="215432568"/>
        <c:scaling>
          <c:orientation val="minMax"/>
        </c:scaling>
        <c:delete val="1"/>
        <c:axPos val="b"/>
        <c:numFmt formatCode="ge" sourceLinked="1"/>
        <c:majorTickMark val="none"/>
        <c:minorTickMark val="none"/>
        <c:tickLblPos val="none"/>
        <c:crossAx val="215432176"/>
        <c:crosses val="autoZero"/>
        <c:auto val="1"/>
        <c:lblOffset val="100"/>
        <c:baseTimeUnit val="years"/>
      </c:dateAx>
      <c:valAx>
        <c:axId val="2154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3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53.31</c:v>
                </c:pt>
                <c:pt idx="1">
                  <c:v>49.91</c:v>
                </c:pt>
                <c:pt idx="2">
                  <c:v>49.24</c:v>
                </c:pt>
                <c:pt idx="3">
                  <c:v>43.98</c:v>
                </c:pt>
                <c:pt idx="4">
                  <c:v>44.89</c:v>
                </c:pt>
              </c:numCache>
            </c:numRef>
          </c:val>
          <c:extLst xmlns:c16r2="http://schemas.microsoft.com/office/drawing/2015/06/chart">
            <c:ext xmlns:c16="http://schemas.microsoft.com/office/drawing/2014/chart" uri="{C3380CC4-5D6E-409C-BE32-E72D297353CC}">
              <c16:uniqueId val="{00000000-F878-4C8B-91E7-14E11EF20943}"/>
            </c:ext>
          </c:extLst>
        </c:ser>
        <c:dLbls>
          <c:showLegendKey val="0"/>
          <c:showVal val="0"/>
          <c:showCatName val="0"/>
          <c:showSerName val="0"/>
          <c:showPercent val="0"/>
          <c:showBubbleSize val="0"/>
        </c:dLbls>
        <c:gapWidth val="150"/>
        <c:axId val="216699256"/>
        <c:axId val="21670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42.38</c:v>
                </c:pt>
                <c:pt idx="4">
                  <c:v>46.17</c:v>
                </c:pt>
              </c:numCache>
            </c:numRef>
          </c:val>
          <c:smooth val="0"/>
          <c:extLst xmlns:c16r2="http://schemas.microsoft.com/office/drawing/2015/06/chart">
            <c:ext xmlns:c16="http://schemas.microsoft.com/office/drawing/2014/chart" uri="{C3380CC4-5D6E-409C-BE32-E72D297353CC}">
              <c16:uniqueId val="{00000001-F878-4C8B-91E7-14E11EF20943}"/>
            </c:ext>
          </c:extLst>
        </c:ser>
        <c:dLbls>
          <c:showLegendKey val="0"/>
          <c:showVal val="0"/>
          <c:showCatName val="0"/>
          <c:showSerName val="0"/>
          <c:showPercent val="0"/>
          <c:showBubbleSize val="0"/>
        </c:dLbls>
        <c:marker val="1"/>
        <c:smooth val="0"/>
        <c:axId val="216699256"/>
        <c:axId val="216701608"/>
      </c:lineChart>
      <c:dateAx>
        <c:axId val="216699256"/>
        <c:scaling>
          <c:orientation val="minMax"/>
        </c:scaling>
        <c:delete val="1"/>
        <c:axPos val="b"/>
        <c:numFmt formatCode="ge" sourceLinked="1"/>
        <c:majorTickMark val="none"/>
        <c:minorTickMark val="none"/>
        <c:tickLblPos val="none"/>
        <c:crossAx val="216701608"/>
        <c:crosses val="autoZero"/>
        <c:auto val="1"/>
        <c:lblOffset val="100"/>
        <c:baseTimeUnit val="years"/>
      </c:dateAx>
      <c:valAx>
        <c:axId val="21670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9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99.57</c:v>
                </c:pt>
                <c:pt idx="1">
                  <c:v>99.39</c:v>
                </c:pt>
                <c:pt idx="2">
                  <c:v>99.45</c:v>
                </c:pt>
                <c:pt idx="3">
                  <c:v>99.5</c:v>
                </c:pt>
                <c:pt idx="4">
                  <c:v>99.5</c:v>
                </c:pt>
              </c:numCache>
            </c:numRef>
          </c:val>
          <c:extLst xmlns:c16r2="http://schemas.microsoft.com/office/drawing/2015/06/chart">
            <c:ext xmlns:c16="http://schemas.microsoft.com/office/drawing/2014/chart" uri="{C3380CC4-5D6E-409C-BE32-E72D297353CC}">
              <c16:uniqueId val="{00000000-1806-4005-B947-3063C341C890}"/>
            </c:ext>
          </c:extLst>
        </c:ser>
        <c:dLbls>
          <c:showLegendKey val="0"/>
          <c:showVal val="0"/>
          <c:showCatName val="0"/>
          <c:showSerName val="0"/>
          <c:showPercent val="0"/>
          <c:showBubbleSize val="0"/>
        </c:dLbls>
        <c:gapWidth val="150"/>
        <c:axId val="216701216"/>
        <c:axId val="21669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87.01</c:v>
                </c:pt>
                <c:pt idx="4">
                  <c:v>87.84</c:v>
                </c:pt>
              </c:numCache>
            </c:numRef>
          </c:val>
          <c:smooth val="0"/>
          <c:extLst xmlns:c16r2="http://schemas.microsoft.com/office/drawing/2015/06/chart">
            <c:ext xmlns:c16="http://schemas.microsoft.com/office/drawing/2014/chart" uri="{C3380CC4-5D6E-409C-BE32-E72D297353CC}">
              <c16:uniqueId val="{00000001-1806-4005-B947-3063C341C890}"/>
            </c:ext>
          </c:extLst>
        </c:ser>
        <c:dLbls>
          <c:showLegendKey val="0"/>
          <c:showVal val="0"/>
          <c:showCatName val="0"/>
          <c:showSerName val="0"/>
          <c:showPercent val="0"/>
          <c:showBubbleSize val="0"/>
        </c:dLbls>
        <c:marker val="1"/>
        <c:smooth val="0"/>
        <c:axId val="216701216"/>
        <c:axId val="216697688"/>
      </c:lineChart>
      <c:dateAx>
        <c:axId val="216701216"/>
        <c:scaling>
          <c:orientation val="minMax"/>
        </c:scaling>
        <c:delete val="1"/>
        <c:axPos val="b"/>
        <c:numFmt formatCode="ge" sourceLinked="1"/>
        <c:majorTickMark val="none"/>
        <c:minorTickMark val="none"/>
        <c:tickLblPos val="none"/>
        <c:crossAx val="216697688"/>
        <c:crosses val="autoZero"/>
        <c:auto val="1"/>
        <c:lblOffset val="100"/>
        <c:baseTimeUnit val="years"/>
      </c:dateAx>
      <c:valAx>
        <c:axId val="21669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97.23</c:v>
                </c:pt>
                <c:pt idx="1">
                  <c:v>89.65</c:v>
                </c:pt>
                <c:pt idx="2">
                  <c:v>96.16</c:v>
                </c:pt>
                <c:pt idx="3">
                  <c:v>102.59</c:v>
                </c:pt>
                <c:pt idx="4">
                  <c:v>93.22</c:v>
                </c:pt>
              </c:numCache>
            </c:numRef>
          </c:val>
          <c:extLst xmlns:c16r2="http://schemas.microsoft.com/office/drawing/2015/06/chart">
            <c:ext xmlns:c16="http://schemas.microsoft.com/office/drawing/2014/chart" uri="{C3380CC4-5D6E-409C-BE32-E72D297353CC}">
              <c16:uniqueId val="{00000000-55C1-446D-AEE6-3A7FB39C9806}"/>
            </c:ext>
          </c:extLst>
        </c:ser>
        <c:dLbls>
          <c:showLegendKey val="0"/>
          <c:showVal val="0"/>
          <c:showCatName val="0"/>
          <c:showSerName val="0"/>
          <c:showPercent val="0"/>
          <c:showBubbleSize val="0"/>
        </c:dLbls>
        <c:gapWidth val="150"/>
        <c:axId val="215432960"/>
        <c:axId val="21543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103.61</c:v>
                </c:pt>
                <c:pt idx="4">
                  <c:v>102.95</c:v>
                </c:pt>
              </c:numCache>
            </c:numRef>
          </c:val>
          <c:smooth val="0"/>
          <c:extLst xmlns:c16r2="http://schemas.microsoft.com/office/drawing/2015/06/chart">
            <c:ext xmlns:c16="http://schemas.microsoft.com/office/drawing/2014/chart" uri="{C3380CC4-5D6E-409C-BE32-E72D297353CC}">
              <c16:uniqueId val="{00000001-55C1-446D-AEE6-3A7FB39C9806}"/>
            </c:ext>
          </c:extLst>
        </c:ser>
        <c:dLbls>
          <c:showLegendKey val="0"/>
          <c:showVal val="0"/>
          <c:showCatName val="0"/>
          <c:showSerName val="0"/>
          <c:showPercent val="0"/>
          <c:showBubbleSize val="0"/>
        </c:dLbls>
        <c:marker val="1"/>
        <c:smooth val="0"/>
        <c:axId val="215432960"/>
        <c:axId val="215433744"/>
      </c:lineChart>
      <c:dateAx>
        <c:axId val="215432960"/>
        <c:scaling>
          <c:orientation val="minMax"/>
        </c:scaling>
        <c:delete val="1"/>
        <c:axPos val="b"/>
        <c:numFmt formatCode="ge" sourceLinked="1"/>
        <c:majorTickMark val="none"/>
        <c:minorTickMark val="none"/>
        <c:tickLblPos val="none"/>
        <c:crossAx val="215433744"/>
        <c:crosses val="autoZero"/>
        <c:auto val="1"/>
        <c:lblOffset val="100"/>
        <c:baseTimeUnit val="years"/>
      </c:dateAx>
      <c:valAx>
        <c:axId val="21543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18.12</c:v>
                </c:pt>
                <c:pt idx="1">
                  <c:v>20.54</c:v>
                </c:pt>
                <c:pt idx="2">
                  <c:v>23.16</c:v>
                </c:pt>
                <c:pt idx="3">
                  <c:v>25.58</c:v>
                </c:pt>
                <c:pt idx="4">
                  <c:v>28.18</c:v>
                </c:pt>
              </c:numCache>
            </c:numRef>
          </c:val>
          <c:extLst xmlns:c16r2="http://schemas.microsoft.com/office/drawing/2015/06/chart">
            <c:ext xmlns:c16="http://schemas.microsoft.com/office/drawing/2014/chart" uri="{C3380CC4-5D6E-409C-BE32-E72D297353CC}">
              <c16:uniqueId val="{00000000-2C2B-44EE-BB71-A34B98172487}"/>
            </c:ext>
          </c:extLst>
        </c:ser>
        <c:dLbls>
          <c:showLegendKey val="0"/>
          <c:showVal val="0"/>
          <c:showCatName val="0"/>
          <c:showSerName val="0"/>
          <c:showPercent val="0"/>
          <c:showBubbleSize val="0"/>
        </c:dLbls>
        <c:gapWidth val="150"/>
        <c:axId val="216422608"/>
        <c:axId val="21642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28.59</c:v>
                </c:pt>
                <c:pt idx="4">
                  <c:v>26.56</c:v>
                </c:pt>
              </c:numCache>
            </c:numRef>
          </c:val>
          <c:smooth val="0"/>
          <c:extLst xmlns:c16r2="http://schemas.microsoft.com/office/drawing/2015/06/chart">
            <c:ext xmlns:c16="http://schemas.microsoft.com/office/drawing/2014/chart" uri="{C3380CC4-5D6E-409C-BE32-E72D297353CC}">
              <c16:uniqueId val="{00000001-2C2B-44EE-BB71-A34B98172487}"/>
            </c:ext>
          </c:extLst>
        </c:ser>
        <c:dLbls>
          <c:showLegendKey val="0"/>
          <c:showVal val="0"/>
          <c:showCatName val="0"/>
          <c:showSerName val="0"/>
          <c:showPercent val="0"/>
          <c:showBubbleSize val="0"/>
        </c:dLbls>
        <c:marker val="1"/>
        <c:smooth val="0"/>
        <c:axId val="216422608"/>
        <c:axId val="216420648"/>
      </c:lineChart>
      <c:dateAx>
        <c:axId val="216422608"/>
        <c:scaling>
          <c:orientation val="minMax"/>
        </c:scaling>
        <c:delete val="1"/>
        <c:axPos val="b"/>
        <c:numFmt formatCode="ge" sourceLinked="1"/>
        <c:majorTickMark val="none"/>
        <c:minorTickMark val="none"/>
        <c:tickLblPos val="none"/>
        <c:crossAx val="216420648"/>
        <c:crosses val="autoZero"/>
        <c:auto val="1"/>
        <c:lblOffset val="100"/>
        <c:baseTimeUnit val="years"/>
      </c:dateAx>
      <c:valAx>
        <c:axId val="21642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2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11-4817-9973-7E79863B72AE}"/>
            </c:ext>
          </c:extLst>
        </c:ser>
        <c:dLbls>
          <c:showLegendKey val="0"/>
          <c:showVal val="0"/>
          <c:showCatName val="0"/>
          <c:showSerName val="0"/>
          <c:showPercent val="0"/>
          <c:showBubbleSize val="0"/>
        </c:dLbls>
        <c:gapWidth val="150"/>
        <c:axId val="216423392"/>
        <c:axId val="21642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C911-4817-9973-7E79863B72AE}"/>
            </c:ext>
          </c:extLst>
        </c:ser>
        <c:dLbls>
          <c:showLegendKey val="0"/>
          <c:showVal val="0"/>
          <c:showCatName val="0"/>
          <c:showSerName val="0"/>
          <c:showPercent val="0"/>
          <c:showBubbleSize val="0"/>
        </c:dLbls>
        <c:marker val="1"/>
        <c:smooth val="0"/>
        <c:axId val="216423392"/>
        <c:axId val="216424568"/>
      </c:lineChart>
      <c:dateAx>
        <c:axId val="216423392"/>
        <c:scaling>
          <c:orientation val="minMax"/>
        </c:scaling>
        <c:delete val="1"/>
        <c:axPos val="b"/>
        <c:numFmt formatCode="ge" sourceLinked="1"/>
        <c:majorTickMark val="none"/>
        <c:minorTickMark val="none"/>
        <c:tickLblPos val="none"/>
        <c:crossAx val="216424568"/>
        <c:crosses val="autoZero"/>
        <c:auto val="1"/>
        <c:lblOffset val="100"/>
        <c:baseTimeUnit val="years"/>
      </c:dateAx>
      <c:valAx>
        <c:axId val="21642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233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28.96</c:v>
                </c:pt>
                <c:pt idx="1">
                  <c:v>72.599999999999994</c:v>
                </c:pt>
                <c:pt idx="2">
                  <c:v>85.7</c:v>
                </c:pt>
                <c:pt idx="3">
                  <c:v>77.42</c:v>
                </c:pt>
                <c:pt idx="4">
                  <c:v>97.18</c:v>
                </c:pt>
              </c:numCache>
            </c:numRef>
          </c:val>
          <c:extLst xmlns:c16r2="http://schemas.microsoft.com/office/drawing/2015/06/chart">
            <c:ext xmlns:c16="http://schemas.microsoft.com/office/drawing/2014/chart" uri="{C3380CC4-5D6E-409C-BE32-E72D297353CC}">
              <c16:uniqueId val="{00000000-B0D5-434F-A5FB-AF8C3FE7FD86}"/>
            </c:ext>
          </c:extLst>
        </c:ser>
        <c:dLbls>
          <c:showLegendKey val="0"/>
          <c:showVal val="0"/>
          <c:showCatName val="0"/>
          <c:showSerName val="0"/>
          <c:showPercent val="0"/>
          <c:showBubbleSize val="0"/>
        </c:dLbls>
        <c:gapWidth val="150"/>
        <c:axId val="216421040"/>
        <c:axId val="21642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80.63</c:v>
                </c:pt>
                <c:pt idx="4">
                  <c:v>27.02</c:v>
                </c:pt>
              </c:numCache>
            </c:numRef>
          </c:val>
          <c:smooth val="0"/>
          <c:extLst xmlns:c16r2="http://schemas.microsoft.com/office/drawing/2015/06/chart">
            <c:ext xmlns:c16="http://schemas.microsoft.com/office/drawing/2014/chart" uri="{C3380CC4-5D6E-409C-BE32-E72D297353CC}">
              <c16:uniqueId val="{00000001-B0D5-434F-A5FB-AF8C3FE7FD86}"/>
            </c:ext>
          </c:extLst>
        </c:ser>
        <c:dLbls>
          <c:showLegendKey val="0"/>
          <c:showVal val="0"/>
          <c:showCatName val="0"/>
          <c:showSerName val="0"/>
          <c:showPercent val="0"/>
          <c:showBubbleSize val="0"/>
        </c:dLbls>
        <c:marker val="1"/>
        <c:smooth val="0"/>
        <c:axId val="216421040"/>
        <c:axId val="216423784"/>
      </c:lineChart>
      <c:dateAx>
        <c:axId val="216421040"/>
        <c:scaling>
          <c:orientation val="minMax"/>
        </c:scaling>
        <c:delete val="1"/>
        <c:axPos val="b"/>
        <c:numFmt formatCode="ge" sourceLinked="1"/>
        <c:majorTickMark val="none"/>
        <c:minorTickMark val="none"/>
        <c:tickLblPos val="none"/>
        <c:crossAx val="216423784"/>
        <c:crosses val="autoZero"/>
        <c:auto val="1"/>
        <c:lblOffset val="100"/>
        <c:baseTimeUnit val="years"/>
      </c:dateAx>
      <c:valAx>
        <c:axId val="21642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2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58.17</c:v>
                </c:pt>
                <c:pt idx="1">
                  <c:v>69.94</c:v>
                </c:pt>
                <c:pt idx="2">
                  <c:v>59.32</c:v>
                </c:pt>
                <c:pt idx="3">
                  <c:v>86.88</c:v>
                </c:pt>
                <c:pt idx="4">
                  <c:v>96.33</c:v>
                </c:pt>
              </c:numCache>
            </c:numRef>
          </c:val>
          <c:extLst xmlns:c16r2="http://schemas.microsoft.com/office/drawing/2015/06/chart">
            <c:ext xmlns:c16="http://schemas.microsoft.com/office/drawing/2014/chart" uri="{C3380CC4-5D6E-409C-BE32-E72D297353CC}">
              <c16:uniqueId val="{00000000-A1F2-4E0F-9162-91C43FFF7340}"/>
            </c:ext>
          </c:extLst>
        </c:ser>
        <c:dLbls>
          <c:showLegendKey val="0"/>
          <c:showVal val="0"/>
          <c:showCatName val="0"/>
          <c:showSerName val="0"/>
          <c:showPercent val="0"/>
          <c:showBubbleSize val="0"/>
        </c:dLbls>
        <c:gapWidth val="150"/>
        <c:axId val="216422216"/>
        <c:axId val="21642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70.92</c:v>
                </c:pt>
                <c:pt idx="4">
                  <c:v>60.67</c:v>
                </c:pt>
              </c:numCache>
            </c:numRef>
          </c:val>
          <c:smooth val="0"/>
          <c:extLst xmlns:c16r2="http://schemas.microsoft.com/office/drawing/2015/06/chart">
            <c:ext xmlns:c16="http://schemas.microsoft.com/office/drawing/2014/chart" uri="{C3380CC4-5D6E-409C-BE32-E72D297353CC}">
              <c16:uniqueId val="{00000001-A1F2-4E0F-9162-91C43FFF7340}"/>
            </c:ext>
          </c:extLst>
        </c:ser>
        <c:dLbls>
          <c:showLegendKey val="0"/>
          <c:showVal val="0"/>
          <c:showCatName val="0"/>
          <c:showSerName val="0"/>
          <c:showPercent val="0"/>
          <c:showBubbleSize val="0"/>
        </c:dLbls>
        <c:marker val="1"/>
        <c:smooth val="0"/>
        <c:axId val="216422216"/>
        <c:axId val="216423000"/>
      </c:lineChart>
      <c:dateAx>
        <c:axId val="216422216"/>
        <c:scaling>
          <c:orientation val="minMax"/>
        </c:scaling>
        <c:delete val="1"/>
        <c:axPos val="b"/>
        <c:numFmt formatCode="ge" sourceLinked="1"/>
        <c:majorTickMark val="none"/>
        <c:minorTickMark val="none"/>
        <c:tickLblPos val="none"/>
        <c:crossAx val="216423000"/>
        <c:crosses val="autoZero"/>
        <c:auto val="1"/>
        <c:lblOffset val="100"/>
        <c:baseTimeUnit val="years"/>
      </c:dateAx>
      <c:valAx>
        <c:axId val="21642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2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838.12</c:v>
                </c:pt>
                <c:pt idx="1">
                  <c:v>71.38</c:v>
                </c:pt>
                <c:pt idx="2">
                  <c:v>73.290000000000006</c:v>
                </c:pt>
                <c:pt idx="3" formatCode="#,##0.00;&quot;△&quot;#,##0.00">
                  <c:v>0</c:v>
                </c:pt>
                <c:pt idx="4">
                  <c:v>48.41</c:v>
                </c:pt>
              </c:numCache>
            </c:numRef>
          </c:val>
          <c:extLst xmlns:c16r2="http://schemas.microsoft.com/office/drawing/2015/06/chart">
            <c:ext xmlns:c16="http://schemas.microsoft.com/office/drawing/2014/chart" uri="{C3380CC4-5D6E-409C-BE32-E72D297353CC}">
              <c16:uniqueId val="{00000000-9B50-4AD9-91CC-75E4E84A7C2E}"/>
            </c:ext>
          </c:extLst>
        </c:ser>
        <c:dLbls>
          <c:showLegendKey val="0"/>
          <c:showVal val="0"/>
          <c:showCatName val="0"/>
          <c:showSerName val="0"/>
          <c:showPercent val="0"/>
          <c:showBubbleSize val="0"/>
        </c:dLbls>
        <c:gapWidth val="150"/>
        <c:axId val="216425352"/>
        <c:axId val="21642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1144.94</c:v>
                </c:pt>
                <c:pt idx="4">
                  <c:v>1252.71</c:v>
                </c:pt>
              </c:numCache>
            </c:numRef>
          </c:val>
          <c:smooth val="0"/>
          <c:extLst xmlns:c16r2="http://schemas.microsoft.com/office/drawing/2015/06/chart">
            <c:ext xmlns:c16="http://schemas.microsoft.com/office/drawing/2014/chart" uri="{C3380CC4-5D6E-409C-BE32-E72D297353CC}">
              <c16:uniqueId val="{00000001-9B50-4AD9-91CC-75E4E84A7C2E}"/>
            </c:ext>
          </c:extLst>
        </c:ser>
        <c:dLbls>
          <c:showLegendKey val="0"/>
          <c:showVal val="0"/>
          <c:showCatName val="0"/>
          <c:showSerName val="0"/>
          <c:showPercent val="0"/>
          <c:showBubbleSize val="0"/>
        </c:dLbls>
        <c:marker val="1"/>
        <c:smooth val="0"/>
        <c:axId val="216425352"/>
        <c:axId val="216425744"/>
      </c:lineChart>
      <c:dateAx>
        <c:axId val="216425352"/>
        <c:scaling>
          <c:orientation val="minMax"/>
        </c:scaling>
        <c:delete val="1"/>
        <c:axPos val="b"/>
        <c:numFmt formatCode="ge" sourceLinked="1"/>
        <c:majorTickMark val="none"/>
        <c:minorTickMark val="none"/>
        <c:tickLblPos val="none"/>
        <c:crossAx val="216425744"/>
        <c:crosses val="autoZero"/>
        <c:auto val="1"/>
        <c:lblOffset val="100"/>
        <c:baseTimeUnit val="years"/>
      </c:dateAx>
      <c:valAx>
        <c:axId val="21642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2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67.239999999999995</c:v>
                </c:pt>
                <c:pt idx="1">
                  <c:v>70.31</c:v>
                </c:pt>
                <c:pt idx="2">
                  <c:v>75.319999999999993</c:v>
                </c:pt>
                <c:pt idx="3">
                  <c:v>83.08</c:v>
                </c:pt>
                <c:pt idx="4">
                  <c:v>77.12</c:v>
                </c:pt>
              </c:numCache>
            </c:numRef>
          </c:val>
          <c:extLst xmlns:c16r2="http://schemas.microsoft.com/office/drawing/2015/06/chart">
            <c:ext xmlns:c16="http://schemas.microsoft.com/office/drawing/2014/chart" uri="{C3380CC4-5D6E-409C-BE32-E72D297353CC}">
              <c16:uniqueId val="{00000000-252B-43BD-88E8-C24976A40252}"/>
            </c:ext>
          </c:extLst>
        </c:ser>
        <c:dLbls>
          <c:showLegendKey val="0"/>
          <c:showVal val="0"/>
          <c:showCatName val="0"/>
          <c:showSerName val="0"/>
          <c:showPercent val="0"/>
          <c:showBubbleSize val="0"/>
        </c:dLbls>
        <c:gapWidth val="150"/>
        <c:axId val="216698864"/>
        <c:axId val="21669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88.16</c:v>
                </c:pt>
                <c:pt idx="4">
                  <c:v>87.03</c:v>
                </c:pt>
              </c:numCache>
            </c:numRef>
          </c:val>
          <c:smooth val="0"/>
          <c:extLst xmlns:c16r2="http://schemas.microsoft.com/office/drawing/2015/06/chart">
            <c:ext xmlns:c16="http://schemas.microsoft.com/office/drawing/2014/chart" uri="{C3380CC4-5D6E-409C-BE32-E72D297353CC}">
              <c16:uniqueId val="{00000001-252B-43BD-88E8-C24976A40252}"/>
            </c:ext>
          </c:extLst>
        </c:ser>
        <c:dLbls>
          <c:showLegendKey val="0"/>
          <c:showVal val="0"/>
          <c:showCatName val="0"/>
          <c:showSerName val="0"/>
          <c:showPercent val="0"/>
          <c:showBubbleSize val="0"/>
        </c:dLbls>
        <c:marker val="1"/>
        <c:smooth val="0"/>
        <c:axId val="216698864"/>
        <c:axId val="216695728"/>
      </c:lineChart>
      <c:dateAx>
        <c:axId val="216698864"/>
        <c:scaling>
          <c:orientation val="minMax"/>
        </c:scaling>
        <c:delete val="1"/>
        <c:axPos val="b"/>
        <c:numFmt formatCode="ge" sourceLinked="1"/>
        <c:majorTickMark val="none"/>
        <c:minorTickMark val="none"/>
        <c:tickLblPos val="none"/>
        <c:crossAx val="216695728"/>
        <c:crosses val="autoZero"/>
        <c:auto val="1"/>
        <c:lblOffset val="100"/>
        <c:baseTimeUnit val="years"/>
      </c:dateAx>
      <c:valAx>
        <c:axId val="21669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9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189.81</c:v>
                </c:pt>
                <c:pt idx="1">
                  <c:v>198.62</c:v>
                </c:pt>
                <c:pt idx="2">
                  <c:v>184.31</c:v>
                </c:pt>
                <c:pt idx="3">
                  <c:v>162.91999999999999</c:v>
                </c:pt>
                <c:pt idx="4">
                  <c:v>191.65</c:v>
                </c:pt>
              </c:numCache>
            </c:numRef>
          </c:val>
          <c:extLst xmlns:c16r2="http://schemas.microsoft.com/office/drawing/2015/06/chart">
            <c:ext xmlns:c16="http://schemas.microsoft.com/office/drawing/2014/chart" uri="{C3380CC4-5D6E-409C-BE32-E72D297353CC}">
              <c16:uniqueId val="{00000000-358D-4C65-9AAD-0144B6ADB2EB}"/>
            </c:ext>
          </c:extLst>
        </c:ser>
        <c:dLbls>
          <c:showLegendKey val="0"/>
          <c:showVal val="0"/>
          <c:showCatName val="0"/>
          <c:showSerName val="0"/>
          <c:showPercent val="0"/>
          <c:showBubbleSize val="0"/>
        </c:dLbls>
        <c:gapWidth val="150"/>
        <c:axId val="216697296"/>
        <c:axId val="21669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173.89</c:v>
                </c:pt>
                <c:pt idx="4">
                  <c:v>177.02</c:v>
                </c:pt>
              </c:numCache>
            </c:numRef>
          </c:val>
          <c:smooth val="0"/>
          <c:extLst xmlns:c16r2="http://schemas.microsoft.com/office/drawing/2015/06/chart">
            <c:ext xmlns:c16="http://schemas.microsoft.com/office/drawing/2014/chart" uri="{C3380CC4-5D6E-409C-BE32-E72D297353CC}">
              <c16:uniqueId val="{00000001-358D-4C65-9AAD-0144B6ADB2EB}"/>
            </c:ext>
          </c:extLst>
        </c:ser>
        <c:dLbls>
          <c:showLegendKey val="0"/>
          <c:showVal val="0"/>
          <c:showCatName val="0"/>
          <c:showSerName val="0"/>
          <c:showPercent val="0"/>
          <c:showBubbleSize val="0"/>
        </c:dLbls>
        <c:marker val="1"/>
        <c:smooth val="0"/>
        <c:axId val="216697296"/>
        <c:axId val="216696120"/>
      </c:lineChart>
      <c:dateAx>
        <c:axId val="216697296"/>
        <c:scaling>
          <c:orientation val="minMax"/>
        </c:scaling>
        <c:delete val="1"/>
        <c:axPos val="b"/>
        <c:numFmt formatCode="ge" sourceLinked="1"/>
        <c:majorTickMark val="none"/>
        <c:minorTickMark val="none"/>
        <c:tickLblPos val="none"/>
        <c:crossAx val="216696120"/>
        <c:crosses val="autoZero"/>
        <c:auto val="1"/>
        <c:lblOffset val="100"/>
        <c:baseTimeUnit val="years"/>
      </c:dateAx>
      <c:valAx>
        <c:axId val="21669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9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9" zoomScale="75" zoomScaleNormal="75" workbookViewId="0">
      <selection activeCell="BJ81" sqref="BJ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白山市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113700</v>
      </c>
      <c r="AM8" s="50"/>
      <c r="AN8" s="50"/>
      <c r="AO8" s="50"/>
      <c r="AP8" s="50"/>
      <c r="AQ8" s="50"/>
      <c r="AR8" s="50"/>
      <c r="AS8" s="50"/>
      <c r="AT8" s="45">
        <f>データ!T6</f>
        <v>754.93</v>
      </c>
      <c r="AU8" s="45"/>
      <c r="AV8" s="45"/>
      <c r="AW8" s="45"/>
      <c r="AX8" s="45"/>
      <c r="AY8" s="45"/>
      <c r="AZ8" s="45"/>
      <c r="BA8" s="45"/>
      <c r="BB8" s="45">
        <f>データ!U6</f>
        <v>150.61000000000001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64.989999999999995</v>
      </c>
      <c r="J10" s="45"/>
      <c r="K10" s="45"/>
      <c r="L10" s="45"/>
      <c r="M10" s="45"/>
      <c r="N10" s="45"/>
      <c r="O10" s="45"/>
      <c r="P10" s="45">
        <f>データ!P6</f>
        <v>2.4500000000000002</v>
      </c>
      <c r="Q10" s="45"/>
      <c r="R10" s="45"/>
      <c r="S10" s="45"/>
      <c r="T10" s="45"/>
      <c r="U10" s="45"/>
      <c r="V10" s="45"/>
      <c r="W10" s="45">
        <f>データ!Q6</f>
        <v>81.44</v>
      </c>
      <c r="X10" s="45"/>
      <c r="Y10" s="45"/>
      <c r="Z10" s="45"/>
      <c r="AA10" s="45"/>
      <c r="AB10" s="45"/>
      <c r="AC10" s="45"/>
      <c r="AD10" s="50">
        <f>データ!R6</f>
        <v>2613</v>
      </c>
      <c r="AE10" s="50"/>
      <c r="AF10" s="50"/>
      <c r="AG10" s="50"/>
      <c r="AH10" s="50"/>
      <c r="AI10" s="50"/>
      <c r="AJ10" s="50"/>
      <c r="AK10" s="2"/>
      <c r="AL10" s="50">
        <f>データ!V6</f>
        <v>2778</v>
      </c>
      <c r="AM10" s="50"/>
      <c r="AN10" s="50"/>
      <c r="AO10" s="50"/>
      <c r="AP10" s="50"/>
      <c r="AQ10" s="50"/>
      <c r="AR10" s="50"/>
      <c r="AS10" s="50"/>
      <c r="AT10" s="45">
        <f>データ!W6</f>
        <v>1.63</v>
      </c>
      <c r="AU10" s="45"/>
      <c r="AV10" s="45"/>
      <c r="AW10" s="45"/>
      <c r="AX10" s="45"/>
      <c r="AY10" s="45"/>
      <c r="AZ10" s="45"/>
      <c r="BA10" s="45"/>
      <c r="BB10" s="45">
        <f>データ!X6</f>
        <v>1704.29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5FM/H6IU/6y+Fuf3pJQg4wO5Tx9sidUE+b8MD+jwZPFKneJ2gd9b1Pyp7V0i4/GiVY8LmjIMF6PnS8PxZq14SA==" saltValue="tmR75Q/JMxrDN2tKeG70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172103</v>
      </c>
      <c r="D6" s="33">
        <f t="shared" si="3"/>
        <v>46</v>
      </c>
      <c r="E6" s="33">
        <f t="shared" si="3"/>
        <v>17</v>
      </c>
      <c r="F6" s="33">
        <f t="shared" si="3"/>
        <v>4</v>
      </c>
      <c r="G6" s="33">
        <f t="shared" si="3"/>
        <v>0</v>
      </c>
      <c r="H6" s="33" t="str">
        <f t="shared" si="3"/>
        <v>石川県　白山市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64.989999999999995</v>
      </c>
      <c r="P6" s="34">
        <f t="shared" si="3"/>
        <v>2.4500000000000002</v>
      </c>
      <c r="Q6" s="34">
        <f t="shared" si="3"/>
        <v>81.44</v>
      </c>
      <c r="R6" s="34">
        <f t="shared" si="3"/>
        <v>2613</v>
      </c>
      <c r="S6" s="34">
        <f t="shared" si="3"/>
        <v>113700</v>
      </c>
      <c r="T6" s="34">
        <f t="shared" si="3"/>
        <v>754.93</v>
      </c>
      <c r="U6" s="34">
        <f t="shared" si="3"/>
        <v>150.61000000000001</v>
      </c>
      <c r="V6" s="34">
        <f t="shared" si="3"/>
        <v>2778</v>
      </c>
      <c r="W6" s="34">
        <f t="shared" si="3"/>
        <v>1.63</v>
      </c>
      <c r="X6" s="34">
        <f t="shared" si="3"/>
        <v>1704.29</v>
      </c>
      <c r="Y6" s="35">
        <f>IF(Y7="",NA(),Y7)</f>
        <v>97.23</v>
      </c>
      <c r="Z6" s="35">
        <f t="shared" ref="Z6:AH6" si="4">IF(Z7="",NA(),Z7)</f>
        <v>89.65</v>
      </c>
      <c r="AA6" s="35">
        <f t="shared" si="4"/>
        <v>96.16</v>
      </c>
      <c r="AB6" s="35">
        <f t="shared" si="4"/>
        <v>102.59</v>
      </c>
      <c r="AC6" s="35">
        <f t="shared" si="4"/>
        <v>93.22</v>
      </c>
      <c r="AD6" s="35">
        <f t="shared" si="4"/>
        <v>101.24</v>
      </c>
      <c r="AE6" s="35">
        <f t="shared" si="4"/>
        <v>100.94</v>
      </c>
      <c r="AF6" s="35">
        <f t="shared" si="4"/>
        <v>100.85</v>
      </c>
      <c r="AG6" s="35">
        <f t="shared" si="4"/>
        <v>103.61</v>
      </c>
      <c r="AH6" s="35">
        <f t="shared" si="4"/>
        <v>102.95</v>
      </c>
      <c r="AI6" s="34" t="str">
        <f>IF(AI7="","",IF(AI7="-","【-】","【"&amp;SUBSTITUTE(TEXT(AI7,"#,##0.00"),"-","△")&amp;"】"))</f>
        <v>【101.92】</v>
      </c>
      <c r="AJ6" s="35">
        <f>IF(AJ7="",NA(),AJ7)</f>
        <v>28.96</v>
      </c>
      <c r="AK6" s="35">
        <f t="shared" ref="AK6:AS6" si="5">IF(AK7="",NA(),AK7)</f>
        <v>72.599999999999994</v>
      </c>
      <c r="AL6" s="35">
        <f t="shared" si="5"/>
        <v>85.7</v>
      </c>
      <c r="AM6" s="35">
        <f t="shared" si="5"/>
        <v>77.42</v>
      </c>
      <c r="AN6" s="35">
        <f t="shared" si="5"/>
        <v>97.18</v>
      </c>
      <c r="AO6" s="35">
        <f t="shared" si="5"/>
        <v>184.13</v>
      </c>
      <c r="AP6" s="35">
        <f t="shared" si="5"/>
        <v>101.85</v>
      </c>
      <c r="AQ6" s="35">
        <f t="shared" si="5"/>
        <v>110.77</v>
      </c>
      <c r="AR6" s="35">
        <f t="shared" si="5"/>
        <v>80.63</v>
      </c>
      <c r="AS6" s="35">
        <f t="shared" si="5"/>
        <v>27.02</v>
      </c>
      <c r="AT6" s="34" t="str">
        <f>IF(AT7="","",IF(AT7="-","【-】","【"&amp;SUBSTITUTE(TEXT(AT7,"#,##0.00"),"-","△")&amp;"】"))</f>
        <v>【88.06】</v>
      </c>
      <c r="AU6" s="35">
        <f>IF(AU7="",NA(),AU7)</f>
        <v>58.17</v>
      </c>
      <c r="AV6" s="35">
        <f t="shared" ref="AV6:BD6" si="6">IF(AV7="",NA(),AV7)</f>
        <v>69.94</v>
      </c>
      <c r="AW6" s="35">
        <f t="shared" si="6"/>
        <v>59.32</v>
      </c>
      <c r="AX6" s="35">
        <f t="shared" si="6"/>
        <v>86.88</v>
      </c>
      <c r="AY6" s="35">
        <f t="shared" si="6"/>
        <v>96.33</v>
      </c>
      <c r="AZ6" s="35">
        <f t="shared" si="6"/>
        <v>63.22</v>
      </c>
      <c r="BA6" s="35">
        <f t="shared" si="6"/>
        <v>49.07</v>
      </c>
      <c r="BB6" s="35">
        <f t="shared" si="6"/>
        <v>46.78</v>
      </c>
      <c r="BC6" s="35">
        <f t="shared" si="6"/>
        <v>70.92</v>
      </c>
      <c r="BD6" s="35">
        <f t="shared" si="6"/>
        <v>60.67</v>
      </c>
      <c r="BE6" s="34" t="str">
        <f>IF(BE7="","",IF(BE7="-","【-】","【"&amp;SUBSTITUTE(TEXT(BE7,"#,##0.00"),"-","△")&amp;"】"))</f>
        <v>【54.23】</v>
      </c>
      <c r="BF6" s="35">
        <f>IF(BF7="",NA(),BF7)</f>
        <v>838.12</v>
      </c>
      <c r="BG6" s="35">
        <f t="shared" ref="BG6:BO6" si="7">IF(BG7="",NA(),BG7)</f>
        <v>71.38</v>
      </c>
      <c r="BH6" s="35">
        <f t="shared" si="7"/>
        <v>73.290000000000006</v>
      </c>
      <c r="BI6" s="34">
        <f t="shared" si="7"/>
        <v>0</v>
      </c>
      <c r="BJ6" s="35">
        <f t="shared" si="7"/>
        <v>48.41</v>
      </c>
      <c r="BK6" s="35">
        <f t="shared" si="7"/>
        <v>1436</v>
      </c>
      <c r="BL6" s="35">
        <f t="shared" si="7"/>
        <v>1434.89</v>
      </c>
      <c r="BM6" s="35">
        <f t="shared" si="7"/>
        <v>1298.9100000000001</v>
      </c>
      <c r="BN6" s="35">
        <f t="shared" si="7"/>
        <v>1144.94</v>
      </c>
      <c r="BO6" s="35">
        <f t="shared" si="7"/>
        <v>1252.71</v>
      </c>
      <c r="BP6" s="34" t="str">
        <f>IF(BP7="","",IF(BP7="-","【-】","【"&amp;SUBSTITUTE(TEXT(BP7,"#,##0.00"),"-","△")&amp;"】"))</f>
        <v>【1,209.40】</v>
      </c>
      <c r="BQ6" s="35">
        <f>IF(BQ7="",NA(),BQ7)</f>
        <v>67.239999999999995</v>
      </c>
      <c r="BR6" s="35">
        <f t="shared" ref="BR6:BZ6" si="8">IF(BR7="",NA(),BR7)</f>
        <v>70.31</v>
      </c>
      <c r="BS6" s="35">
        <f t="shared" si="8"/>
        <v>75.319999999999993</v>
      </c>
      <c r="BT6" s="35">
        <f t="shared" si="8"/>
        <v>83.08</v>
      </c>
      <c r="BU6" s="35">
        <f t="shared" si="8"/>
        <v>77.12</v>
      </c>
      <c r="BV6" s="35">
        <f t="shared" si="8"/>
        <v>66.56</v>
      </c>
      <c r="BW6" s="35">
        <f t="shared" si="8"/>
        <v>66.22</v>
      </c>
      <c r="BX6" s="35">
        <f t="shared" si="8"/>
        <v>69.87</v>
      </c>
      <c r="BY6" s="35">
        <f t="shared" si="8"/>
        <v>88.16</v>
      </c>
      <c r="BZ6" s="35">
        <f t="shared" si="8"/>
        <v>87.03</v>
      </c>
      <c r="CA6" s="34" t="str">
        <f>IF(CA7="","",IF(CA7="-","【-】","【"&amp;SUBSTITUTE(TEXT(CA7,"#,##0.00"),"-","△")&amp;"】"))</f>
        <v>【74.48】</v>
      </c>
      <c r="CB6" s="35">
        <f>IF(CB7="",NA(),CB7)</f>
        <v>189.81</v>
      </c>
      <c r="CC6" s="35">
        <f t="shared" ref="CC6:CK6" si="9">IF(CC7="",NA(),CC7)</f>
        <v>198.62</v>
      </c>
      <c r="CD6" s="35">
        <f t="shared" si="9"/>
        <v>184.31</v>
      </c>
      <c r="CE6" s="35">
        <f t="shared" si="9"/>
        <v>162.91999999999999</v>
      </c>
      <c r="CF6" s="35">
        <f t="shared" si="9"/>
        <v>191.65</v>
      </c>
      <c r="CG6" s="35">
        <f t="shared" si="9"/>
        <v>244.29</v>
      </c>
      <c r="CH6" s="35">
        <f t="shared" si="9"/>
        <v>246.72</v>
      </c>
      <c r="CI6" s="35">
        <f t="shared" si="9"/>
        <v>234.96</v>
      </c>
      <c r="CJ6" s="35">
        <f t="shared" si="9"/>
        <v>173.89</v>
      </c>
      <c r="CK6" s="35">
        <f t="shared" si="9"/>
        <v>177.02</v>
      </c>
      <c r="CL6" s="34" t="str">
        <f>IF(CL7="","",IF(CL7="-","【-】","【"&amp;SUBSTITUTE(TEXT(CL7,"#,##0.00"),"-","△")&amp;"】"))</f>
        <v>【219.46】</v>
      </c>
      <c r="CM6" s="35">
        <f>IF(CM7="",NA(),CM7)</f>
        <v>53.31</v>
      </c>
      <c r="CN6" s="35">
        <f t="shared" ref="CN6:CV6" si="10">IF(CN7="",NA(),CN7)</f>
        <v>49.91</v>
      </c>
      <c r="CO6" s="35">
        <f t="shared" si="10"/>
        <v>49.24</v>
      </c>
      <c r="CP6" s="35">
        <f t="shared" si="10"/>
        <v>43.98</v>
      </c>
      <c r="CQ6" s="35">
        <f t="shared" si="10"/>
        <v>44.89</v>
      </c>
      <c r="CR6" s="35">
        <f t="shared" si="10"/>
        <v>43.58</v>
      </c>
      <c r="CS6" s="35">
        <f t="shared" si="10"/>
        <v>41.35</v>
      </c>
      <c r="CT6" s="35">
        <f t="shared" si="10"/>
        <v>42.9</v>
      </c>
      <c r="CU6" s="35">
        <f t="shared" si="10"/>
        <v>42.38</v>
      </c>
      <c r="CV6" s="35">
        <f t="shared" si="10"/>
        <v>46.17</v>
      </c>
      <c r="CW6" s="34" t="str">
        <f>IF(CW7="","",IF(CW7="-","【-】","【"&amp;SUBSTITUTE(TEXT(CW7,"#,##0.00"),"-","△")&amp;"】"))</f>
        <v>【42.82】</v>
      </c>
      <c r="CX6" s="35">
        <f>IF(CX7="",NA(),CX7)</f>
        <v>99.57</v>
      </c>
      <c r="CY6" s="35">
        <f t="shared" ref="CY6:DG6" si="11">IF(CY7="",NA(),CY7)</f>
        <v>99.39</v>
      </c>
      <c r="CZ6" s="35">
        <f t="shared" si="11"/>
        <v>99.45</v>
      </c>
      <c r="DA6" s="35">
        <f t="shared" si="11"/>
        <v>99.5</v>
      </c>
      <c r="DB6" s="35">
        <f t="shared" si="11"/>
        <v>99.5</v>
      </c>
      <c r="DC6" s="35">
        <f t="shared" si="11"/>
        <v>82.35</v>
      </c>
      <c r="DD6" s="35">
        <f t="shared" si="11"/>
        <v>82.9</v>
      </c>
      <c r="DE6" s="35">
        <f t="shared" si="11"/>
        <v>83.5</v>
      </c>
      <c r="DF6" s="35">
        <f t="shared" si="11"/>
        <v>87.01</v>
      </c>
      <c r="DG6" s="35">
        <f t="shared" si="11"/>
        <v>87.84</v>
      </c>
      <c r="DH6" s="34" t="str">
        <f>IF(DH7="","",IF(DH7="-","【-】","【"&amp;SUBSTITUTE(TEXT(DH7,"#,##0.00"),"-","△")&amp;"】"))</f>
        <v>【83.36】</v>
      </c>
      <c r="DI6" s="35">
        <f>IF(DI7="",NA(),DI7)</f>
        <v>18.12</v>
      </c>
      <c r="DJ6" s="35">
        <f t="shared" ref="DJ6:DR6" si="12">IF(DJ7="",NA(),DJ7)</f>
        <v>20.54</v>
      </c>
      <c r="DK6" s="35">
        <f t="shared" si="12"/>
        <v>23.16</v>
      </c>
      <c r="DL6" s="35">
        <f t="shared" si="12"/>
        <v>25.58</v>
      </c>
      <c r="DM6" s="35">
        <f t="shared" si="12"/>
        <v>28.18</v>
      </c>
      <c r="DN6" s="35">
        <f t="shared" si="12"/>
        <v>22.34</v>
      </c>
      <c r="DO6" s="35">
        <f t="shared" si="12"/>
        <v>22.79</v>
      </c>
      <c r="DP6" s="35">
        <f t="shared" si="12"/>
        <v>22.77</v>
      </c>
      <c r="DQ6" s="35">
        <f t="shared" si="12"/>
        <v>28.59</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0.15</v>
      </c>
      <c r="EN6" s="35">
        <f t="shared" si="14"/>
        <v>0.06</v>
      </c>
      <c r="EO6" s="34" t="str">
        <f>IF(EO7="","",IF(EO7="-","【-】","【"&amp;SUBSTITUTE(TEXT(EO7,"#,##0.00"),"-","△")&amp;"】"))</f>
        <v>【0.12】</v>
      </c>
    </row>
    <row r="7" spans="1:148" s="36" customFormat="1" x14ac:dyDescent="0.15">
      <c r="A7" s="28"/>
      <c r="B7" s="37">
        <v>2018</v>
      </c>
      <c r="C7" s="37">
        <v>172103</v>
      </c>
      <c r="D7" s="37">
        <v>46</v>
      </c>
      <c r="E7" s="37">
        <v>17</v>
      </c>
      <c r="F7" s="37">
        <v>4</v>
      </c>
      <c r="G7" s="37">
        <v>0</v>
      </c>
      <c r="H7" s="37" t="s">
        <v>96</v>
      </c>
      <c r="I7" s="37" t="s">
        <v>97</v>
      </c>
      <c r="J7" s="37" t="s">
        <v>98</v>
      </c>
      <c r="K7" s="37" t="s">
        <v>99</v>
      </c>
      <c r="L7" s="37" t="s">
        <v>100</v>
      </c>
      <c r="M7" s="37" t="s">
        <v>101</v>
      </c>
      <c r="N7" s="38" t="s">
        <v>102</v>
      </c>
      <c r="O7" s="38">
        <v>64.989999999999995</v>
      </c>
      <c r="P7" s="38">
        <v>2.4500000000000002</v>
      </c>
      <c r="Q7" s="38">
        <v>81.44</v>
      </c>
      <c r="R7" s="38">
        <v>2613</v>
      </c>
      <c r="S7" s="38">
        <v>113700</v>
      </c>
      <c r="T7" s="38">
        <v>754.93</v>
      </c>
      <c r="U7" s="38">
        <v>150.61000000000001</v>
      </c>
      <c r="V7" s="38">
        <v>2778</v>
      </c>
      <c r="W7" s="38">
        <v>1.63</v>
      </c>
      <c r="X7" s="38">
        <v>1704.29</v>
      </c>
      <c r="Y7" s="38">
        <v>97.23</v>
      </c>
      <c r="Z7" s="38">
        <v>89.65</v>
      </c>
      <c r="AA7" s="38">
        <v>96.16</v>
      </c>
      <c r="AB7" s="38">
        <v>102.59</v>
      </c>
      <c r="AC7" s="38">
        <v>93.22</v>
      </c>
      <c r="AD7" s="38">
        <v>101.24</v>
      </c>
      <c r="AE7" s="38">
        <v>100.94</v>
      </c>
      <c r="AF7" s="38">
        <v>100.85</v>
      </c>
      <c r="AG7" s="38">
        <v>103.61</v>
      </c>
      <c r="AH7" s="38">
        <v>102.95</v>
      </c>
      <c r="AI7" s="38">
        <v>101.92</v>
      </c>
      <c r="AJ7" s="38">
        <v>28.96</v>
      </c>
      <c r="AK7" s="38">
        <v>72.599999999999994</v>
      </c>
      <c r="AL7" s="38">
        <v>85.7</v>
      </c>
      <c r="AM7" s="38">
        <v>77.42</v>
      </c>
      <c r="AN7" s="38">
        <v>97.18</v>
      </c>
      <c r="AO7" s="38">
        <v>184.13</v>
      </c>
      <c r="AP7" s="38">
        <v>101.85</v>
      </c>
      <c r="AQ7" s="38">
        <v>110.77</v>
      </c>
      <c r="AR7" s="38">
        <v>80.63</v>
      </c>
      <c r="AS7" s="38">
        <v>27.02</v>
      </c>
      <c r="AT7" s="38">
        <v>88.06</v>
      </c>
      <c r="AU7" s="38">
        <v>58.17</v>
      </c>
      <c r="AV7" s="38">
        <v>69.94</v>
      </c>
      <c r="AW7" s="38">
        <v>59.32</v>
      </c>
      <c r="AX7" s="38">
        <v>86.88</v>
      </c>
      <c r="AY7" s="38">
        <v>96.33</v>
      </c>
      <c r="AZ7" s="38">
        <v>63.22</v>
      </c>
      <c r="BA7" s="38">
        <v>49.07</v>
      </c>
      <c r="BB7" s="38">
        <v>46.78</v>
      </c>
      <c r="BC7" s="38">
        <v>70.92</v>
      </c>
      <c r="BD7" s="38">
        <v>60.67</v>
      </c>
      <c r="BE7" s="38">
        <v>54.23</v>
      </c>
      <c r="BF7" s="38">
        <v>838.12</v>
      </c>
      <c r="BG7" s="38">
        <v>71.38</v>
      </c>
      <c r="BH7" s="38">
        <v>73.290000000000006</v>
      </c>
      <c r="BI7" s="38">
        <v>0</v>
      </c>
      <c r="BJ7" s="38">
        <v>48.41</v>
      </c>
      <c r="BK7" s="38">
        <v>1436</v>
      </c>
      <c r="BL7" s="38">
        <v>1434.89</v>
      </c>
      <c r="BM7" s="38">
        <v>1298.9100000000001</v>
      </c>
      <c r="BN7" s="38">
        <v>1144.94</v>
      </c>
      <c r="BO7" s="38">
        <v>1252.71</v>
      </c>
      <c r="BP7" s="38">
        <v>1209.4000000000001</v>
      </c>
      <c r="BQ7" s="38">
        <v>67.239999999999995</v>
      </c>
      <c r="BR7" s="38">
        <v>70.31</v>
      </c>
      <c r="BS7" s="38">
        <v>75.319999999999993</v>
      </c>
      <c r="BT7" s="38">
        <v>83.08</v>
      </c>
      <c r="BU7" s="38">
        <v>77.12</v>
      </c>
      <c r="BV7" s="38">
        <v>66.56</v>
      </c>
      <c r="BW7" s="38">
        <v>66.22</v>
      </c>
      <c r="BX7" s="38">
        <v>69.87</v>
      </c>
      <c r="BY7" s="38">
        <v>88.16</v>
      </c>
      <c r="BZ7" s="38">
        <v>87.03</v>
      </c>
      <c r="CA7" s="38">
        <v>74.48</v>
      </c>
      <c r="CB7" s="38">
        <v>189.81</v>
      </c>
      <c r="CC7" s="38">
        <v>198.62</v>
      </c>
      <c r="CD7" s="38">
        <v>184.31</v>
      </c>
      <c r="CE7" s="38">
        <v>162.91999999999999</v>
      </c>
      <c r="CF7" s="38">
        <v>191.65</v>
      </c>
      <c r="CG7" s="38">
        <v>244.29</v>
      </c>
      <c r="CH7" s="38">
        <v>246.72</v>
      </c>
      <c r="CI7" s="38">
        <v>234.96</v>
      </c>
      <c r="CJ7" s="38">
        <v>173.89</v>
      </c>
      <c r="CK7" s="38">
        <v>177.02</v>
      </c>
      <c r="CL7" s="38">
        <v>219.46</v>
      </c>
      <c r="CM7" s="38">
        <v>53.31</v>
      </c>
      <c r="CN7" s="38">
        <v>49.91</v>
      </c>
      <c r="CO7" s="38">
        <v>49.24</v>
      </c>
      <c r="CP7" s="38">
        <v>43.98</v>
      </c>
      <c r="CQ7" s="38">
        <v>44.89</v>
      </c>
      <c r="CR7" s="38">
        <v>43.58</v>
      </c>
      <c r="CS7" s="38">
        <v>41.35</v>
      </c>
      <c r="CT7" s="38">
        <v>42.9</v>
      </c>
      <c r="CU7" s="38">
        <v>42.38</v>
      </c>
      <c r="CV7" s="38">
        <v>46.17</v>
      </c>
      <c r="CW7" s="38">
        <v>42.82</v>
      </c>
      <c r="CX7" s="38">
        <v>99.57</v>
      </c>
      <c r="CY7" s="38">
        <v>99.39</v>
      </c>
      <c r="CZ7" s="38">
        <v>99.45</v>
      </c>
      <c r="DA7" s="38">
        <v>99.5</v>
      </c>
      <c r="DB7" s="38">
        <v>99.5</v>
      </c>
      <c r="DC7" s="38">
        <v>82.35</v>
      </c>
      <c r="DD7" s="38">
        <v>82.9</v>
      </c>
      <c r="DE7" s="38">
        <v>83.5</v>
      </c>
      <c r="DF7" s="38">
        <v>87.01</v>
      </c>
      <c r="DG7" s="38">
        <v>87.84</v>
      </c>
      <c r="DH7" s="38">
        <v>83.36</v>
      </c>
      <c r="DI7" s="38">
        <v>18.12</v>
      </c>
      <c r="DJ7" s="38">
        <v>20.54</v>
      </c>
      <c r="DK7" s="38">
        <v>23.16</v>
      </c>
      <c r="DL7" s="38">
        <v>25.58</v>
      </c>
      <c r="DM7" s="38">
        <v>28.18</v>
      </c>
      <c r="DN7" s="38">
        <v>22.34</v>
      </c>
      <c r="DO7" s="38">
        <v>22.79</v>
      </c>
      <c r="DP7" s="38">
        <v>22.77</v>
      </c>
      <c r="DQ7" s="38">
        <v>28.59</v>
      </c>
      <c r="DR7" s="38">
        <v>26.56</v>
      </c>
      <c r="DS7" s="38">
        <v>24.88</v>
      </c>
      <c r="DT7" s="38">
        <v>0</v>
      </c>
      <c r="DU7" s="38">
        <v>0</v>
      </c>
      <c r="DV7" s="38">
        <v>0</v>
      </c>
      <c r="DW7" s="38">
        <v>0</v>
      </c>
      <c r="DX7" s="38">
        <v>0</v>
      </c>
      <c r="DY7" s="38">
        <v>0</v>
      </c>
      <c r="DZ7" s="38">
        <v>0.04</v>
      </c>
      <c r="EA7" s="38">
        <v>0</v>
      </c>
      <c r="EB7" s="38">
        <v>0</v>
      </c>
      <c r="EC7" s="38">
        <v>0</v>
      </c>
      <c r="ED7" s="38">
        <v>0.01</v>
      </c>
      <c r="EE7" s="38">
        <v>0</v>
      </c>
      <c r="EF7" s="38">
        <v>0</v>
      </c>
      <c r="EG7" s="38">
        <v>0</v>
      </c>
      <c r="EH7" s="38">
        <v>0</v>
      </c>
      <c r="EI7" s="38">
        <v>0</v>
      </c>
      <c r="EJ7" s="38">
        <v>0.04</v>
      </c>
      <c r="EK7" s="38">
        <v>7.0000000000000007E-2</v>
      </c>
      <c r="EL7" s="38">
        <v>0.09</v>
      </c>
      <c r="EM7" s="38">
        <v>0.15</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2019-12-05T04:49:39Z</dcterms:created>
  <dcterms:modified xsi:type="dcterms:W3CDTF">2020-01-29T02:34:08Z</dcterms:modified>
  <cp:category/>
</cp:coreProperties>
</file>