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H31財政共有\09 地方公営企業\96 経営比較分析表関係\04_【020109】_経営比較分析表の分析について\03 市町→県\01 水道　×\08 かほく市\"/>
    </mc:Choice>
  </mc:AlternateContent>
  <workbookProtection workbookAlgorithmName="SHA-512" workbookHashValue="+TA/Yn0tgOcCBDqMsRlXNCq/4tfg9Gvy4GgMnIJ4oaGJDblhEEczkn57Iao9qcVrCG0Elyaw5ipjAPeUk/Lokw==" workbookSaltValue="hhY4XVpCiD8O1B5V4q4dG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<sst xmlns="http://schemas.openxmlformats.org/spreadsheetml/2006/main" count="220" uniqueCount="108">
  <si>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</si>
  <si>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</si>
  <si>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</si>
  <si>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</si>
  <si>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</si>
  <si>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</si>
  <si>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</si>
  <si>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</si>
  <si>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</si>
  <si>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</si>
  <si>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</si>
  <si>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</si>
  <si>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</si>
  <si>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</si>
  <si>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</si>
  <si>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</si>
  <si>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</si>
  <si>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</si>
  <si>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</si>
  <si>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</si>
  <si>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</si>
  <si>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</si>
  <si>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</si>
  <si>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</si>
  <si>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</si>
  <si>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</si>
  <si>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</si>
  <si>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</si>
  <si>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</si>
  <si>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</si>
  <si>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</si>
  <si>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</si>
  <si>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</si>
  <si>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</si>
  <si>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</si>
  <si>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</si>
  <si>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</si>
  <si>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</si>
  <si>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</si>
  <si>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</si>
  <si>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</si>
  <si>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</si>
  <si>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</si>
  <si>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</si>
  <si>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</si>
  <si>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</si>
  <si>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</si>
  <si>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</si>
  <si>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</si>
  <si>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</si>
  <si>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</si>
  <si>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</si>
  <si>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</si>
  <si>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</si>
  <si>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</si>
  <si>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</si>
  <si>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</si>
  <si>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</si>
  <si>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</si>
  <si>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</si>
  <si>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</si>
  <si>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</si>
  <si>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</si>
  <si>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</si>
  <si>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</si>
  <si>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</si>
  <si>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</si>
  <si>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</si>
  <si>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</si>
  <si>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</si>
  <si>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</si>
  <si>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</si>
  <si>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</si>
  <si>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</si>
  <si>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</si>
  <si>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</si>
  <si>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</si>
  <si>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</si>
  <si>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</si>
  <si>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</si>
  <si>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</si>
  <si>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</si>
  <si>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</si>
  <si>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</si>
  <si>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</si>
  <si>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</si>
  <si>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</si>
  <si>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</si>
  <si>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</si>
  <si>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</si>
  <si>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</si>
  <si>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</si>
  <si>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</si>
  <si>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</si>
  <si>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</si>
  <si>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</si>
  <si>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</si>
  <si>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</si>
  <si>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</si>
  <si>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</si>
  <si>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</si>
  <si>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</si>
  <si>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</si>
  <si>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</si>
  <si>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</si>
  <si>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有形固定資産減価償却率について平均値で推移している。今後はアセットマネジメントに基づき、計画的に施設の更新や廃止及び耐震化を進めていく。
　管路更新についても、補助金等を積極的に活用し、地域防災計画で避難所に指定されている管路を優先的に更新を進める予定である。</t>
    <rPh sb="1" eb="3">
      <t>ユウケイ</t>
    </rPh>
    <rPh sb="3" eb="5">
      <t>コテイ</t>
    </rPh>
    <rPh sb="5" eb="7">
      <t>シサン</t>
    </rPh>
    <rPh sb="7" eb="9">
      <t>ゲンカ</t>
    </rPh>
    <rPh sb="9" eb="11">
      <t>ショウキャク</t>
    </rPh>
    <rPh sb="11" eb="12">
      <t>リツ</t>
    </rPh>
    <rPh sb="16" eb="19">
      <t>ヘイキンチ</t>
    </rPh>
    <rPh sb="20" eb="22">
      <t>スイイ</t>
    </rPh>
    <rPh sb="27" eb="29">
      <t>コンゴ</t>
    </rPh>
    <rPh sb="41" eb="42">
      <t>モト</t>
    </rPh>
    <rPh sb="45" eb="48">
      <t>ケイカクテキ</t>
    </rPh>
    <rPh sb="49" eb="51">
      <t>シセツ</t>
    </rPh>
    <rPh sb="52" eb="54">
      <t>コウシン</t>
    </rPh>
    <rPh sb="55" eb="57">
      <t>ハイシ</t>
    </rPh>
    <rPh sb="57" eb="58">
      <t>オヨ</t>
    </rPh>
    <rPh sb="59" eb="62">
      <t>タイシンカ</t>
    </rPh>
    <rPh sb="63" eb="64">
      <t>スス</t>
    </rPh>
    <rPh sb="71" eb="73">
      <t>カンロ</t>
    </rPh>
    <rPh sb="73" eb="75">
      <t>コウシン</t>
    </rPh>
    <rPh sb="81" eb="84">
      <t>ホジョキン</t>
    </rPh>
    <rPh sb="84" eb="85">
      <t>トウ</t>
    </rPh>
    <rPh sb="86" eb="89">
      <t>セッキョクテキ</t>
    </rPh>
    <rPh sb="90" eb="92">
      <t>カツヨウ</t>
    </rPh>
    <rPh sb="94" eb="96">
      <t>チイキ</t>
    </rPh>
    <rPh sb="96" eb="98">
      <t>ボウサイ</t>
    </rPh>
    <rPh sb="98" eb="100">
      <t>ケイカク</t>
    </rPh>
    <rPh sb="101" eb="104">
      <t>ヒナンショ</t>
    </rPh>
    <rPh sb="105" eb="107">
      <t>シテイ</t>
    </rPh>
    <rPh sb="112" eb="114">
      <t>カンロ</t>
    </rPh>
    <rPh sb="115" eb="118">
      <t>ユウセンテキ</t>
    </rPh>
    <rPh sb="119" eb="121">
      <t>コウシン</t>
    </rPh>
    <rPh sb="122" eb="123">
      <t>スス</t>
    </rPh>
    <rPh sb="125" eb="127">
      <t>ヨテイ</t>
    </rPh>
    <phoneticPr fontId="4"/>
  </si>
  <si>
    <t>　全体的には、料金回収率や有収率について平均値を超えており、累積欠損金も発生していないため、経営については概ね順調である。今後は施設の更新や管路耐震化等の費用が増大し、厳しい経営状況となることが予想されるため、工事財源の確保等、更なる経営改善を行う必要がある。
　また、今年度から開始した第3期包括的民間委託では料金徴収業務についても拡充しており、より一層の住民サービスの向上及び経営改善を図っていきたい。</t>
    <rPh sb="1" eb="4">
      <t>ゼンタイテキ</t>
    </rPh>
    <rPh sb="7" eb="9">
      <t>リョウキン</t>
    </rPh>
    <rPh sb="9" eb="11">
      <t>カイシュウ</t>
    </rPh>
    <rPh sb="11" eb="12">
      <t>リツ</t>
    </rPh>
    <rPh sb="13" eb="15">
      <t>ユウシュウ</t>
    </rPh>
    <rPh sb="15" eb="16">
      <t>リツ</t>
    </rPh>
    <rPh sb="20" eb="23">
      <t>ヘイキンチ</t>
    </rPh>
    <rPh sb="24" eb="25">
      <t>コ</t>
    </rPh>
    <rPh sb="30" eb="32">
      <t>ルイセキ</t>
    </rPh>
    <rPh sb="32" eb="35">
      <t>ケッソンキン</t>
    </rPh>
    <rPh sb="36" eb="38">
      <t>ハッセイ</t>
    </rPh>
    <rPh sb="46" eb="48">
      <t>ケイエイ</t>
    </rPh>
    <rPh sb="53" eb="54">
      <t>オオム</t>
    </rPh>
    <rPh sb="55" eb="57">
      <t>ジュンチョウ</t>
    </rPh>
    <rPh sb="61" eb="63">
      <t>コンゴ</t>
    </rPh>
    <rPh sb="64" eb="66">
      <t>シセツ</t>
    </rPh>
    <rPh sb="67" eb="69">
      <t>コウシン</t>
    </rPh>
    <rPh sb="70" eb="72">
      <t>カンロ</t>
    </rPh>
    <rPh sb="72" eb="75">
      <t>タイシンカ</t>
    </rPh>
    <rPh sb="75" eb="76">
      <t>トウ</t>
    </rPh>
    <rPh sb="77" eb="79">
      <t>ヒヨウ</t>
    </rPh>
    <rPh sb="80" eb="82">
      <t>ゾウダイ</t>
    </rPh>
    <rPh sb="84" eb="85">
      <t>キビ</t>
    </rPh>
    <rPh sb="87" eb="89">
      <t>ケイエイ</t>
    </rPh>
    <rPh sb="89" eb="91">
      <t>ジョウキョウ</t>
    </rPh>
    <rPh sb="97" eb="99">
      <t>ヨソウ</t>
    </rPh>
    <rPh sb="105" eb="107">
      <t>コウジ</t>
    </rPh>
    <rPh sb="107" eb="109">
      <t>ザイゲン</t>
    </rPh>
    <rPh sb="110" eb="112">
      <t>カクホ</t>
    </rPh>
    <rPh sb="112" eb="113">
      <t>トウ</t>
    </rPh>
    <rPh sb="114" eb="115">
      <t>サラ</t>
    </rPh>
    <rPh sb="117" eb="119">
      <t>ケイエイ</t>
    </rPh>
    <rPh sb="119" eb="121">
      <t>カイゼン</t>
    </rPh>
    <rPh sb="122" eb="123">
      <t>オコナ</t>
    </rPh>
    <rPh sb="124" eb="126">
      <t>ヒツヨウ</t>
    </rPh>
    <rPh sb="135" eb="138">
      <t>コンネンド</t>
    </rPh>
    <rPh sb="140" eb="142">
      <t>カイシ</t>
    </rPh>
    <rPh sb="144" eb="145">
      <t>ダイ</t>
    </rPh>
    <rPh sb="146" eb="147">
      <t>キ</t>
    </rPh>
    <rPh sb="156" eb="158">
      <t>リョウキン</t>
    </rPh>
    <rPh sb="158" eb="160">
      <t>チョウシュウ</t>
    </rPh>
    <rPh sb="160" eb="162">
      <t>ギョウム</t>
    </rPh>
    <rPh sb="176" eb="178">
      <t>イッソウ</t>
    </rPh>
    <rPh sb="188" eb="189">
      <t>オヨ</t>
    </rPh>
    <rPh sb="190" eb="192">
      <t>ケイエイ</t>
    </rPh>
    <rPh sb="192" eb="194">
      <t>カイゼン</t>
    </rPh>
    <rPh sb="195" eb="196">
      <t>ハカ</t>
    </rPh>
    <phoneticPr fontId="4"/>
  </si>
  <si>
    <t>　全体的にほぼ適正な数値となっている。しかし、経常収支比率及び料金回収率については、前年度に比べ低下しており、原因は事業間での人員見直しに伴う費用の増によるものである。また、企業債残高対給水収益比率については平均値を超えており、今後は企業債残高の減少に努める必要がある。
　施設利用率については、施設の更新を順次進めており、更新に併せて実情に合った施設への改修を検討している。</t>
    <rPh sb="1" eb="4">
      <t>ゼンタイテキ</t>
    </rPh>
    <rPh sb="7" eb="9">
      <t>テキセイ</t>
    </rPh>
    <rPh sb="10" eb="12">
      <t>スウチ</t>
    </rPh>
    <rPh sb="23" eb="25">
      <t>ケイジョウ</t>
    </rPh>
    <rPh sb="25" eb="27">
      <t>シュウシ</t>
    </rPh>
    <rPh sb="27" eb="29">
      <t>ヒリツ</t>
    </rPh>
    <rPh sb="29" eb="30">
      <t>オヨ</t>
    </rPh>
    <rPh sb="31" eb="33">
      <t>リョウキン</t>
    </rPh>
    <rPh sb="33" eb="35">
      <t>カイシュウ</t>
    </rPh>
    <rPh sb="35" eb="36">
      <t>リツ</t>
    </rPh>
    <rPh sb="46" eb="47">
      <t>クラ</t>
    </rPh>
    <rPh sb="48" eb="50">
      <t>テイカ</t>
    </rPh>
    <rPh sb="55" eb="57">
      <t>ゲンイン</t>
    </rPh>
    <rPh sb="58" eb="60">
      <t>ジギョウ</t>
    </rPh>
    <rPh sb="60" eb="61">
      <t>アイダ</t>
    </rPh>
    <rPh sb="63" eb="65">
      <t>ジンイン</t>
    </rPh>
    <rPh sb="65" eb="67">
      <t>ミナオ</t>
    </rPh>
    <rPh sb="69" eb="70">
      <t>トモナ</t>
    </rPh>
    <rPh sb="71" eb="73">
      <t>ヒヨウ</t>
    </rPh>
    <rPh sb="74" eb="75">
      <t>ゾウ</t>
    </rPh>
    <rPh sb="87" eb="89">
      <t>キギョウ</t>
    </rPh>
    <rPh sb="89" eb="90">
      <t>サイ</t>
    </rPh>
    <rPh sb="90" eb="92">
      <t>ザンダカ</t>
    </rPh>
    <rPh sb="92" eb="93">
      <t>タイ</t>
    </rPh>
    <rPh sb="93" eb="95">
      <t>キュウスイ</t>
    </rPh>
    <rPh sb="95" eb="97">
      <t>シュウエキ</t>
    </rPh>
    <rPh sb="97" eb="99">
      <t>ヒリツ</t>
    </rPh>
    <rPh sb="104" eb="106">
      <t>ヘイキン</t>
    </rPh>
    <rPh sb="106" eb="107">
      <t>アタイ</t>
    </rPh>
    <rPh sb="108" eb="109">
      <t>コ</t>
    </rPh>
    <rPh sb="114" eb="116">
      <t>コンゴ</t>
    </rPh>
    <rPh sb="117" eb="119">
      <t>キギョウ</t>
    </rPh>
    <rPh sb="119" eb="120">
      <t>サイ</t>
    </rPh>
    <rPh sb="120" eb="122">
      <t>ザンダカ</t>
    </rPh>
    <rPh sb="123" eb="125">
      <t>ゲンショウ</t>
    </rPh>
    <rPh sb="126" eb="127">
      <t>ツト</t>
    </rPh>
    <rPh sb="129" eb="131">
      <t>ヒツヨウ</t>
    </rPh>
    <rPh sb="137" eb="139">
      <t>シセツ</t>
    </rPh>
    <rPh sb="139" eb="142">
      <t>リヨウリツ</t>
    </rPh>
    <rPh sb="148" eb="150">
      <t>シセツ</t>
    </rPh>
    <rPh sb="151" eb="153">
      <t>コウシン</t>
    </rPh>
    <rPh sb="154" eb="156">
      <t>ジュンジ</t>
    </rPh>
    <rPh sb="156" eb="157">
      <t>スス</t>
    </rPh>
    <rPh sb="162" eb="164">
      <t>コウシン</t>
    </rPh>
    <rPh sb="165" eb="166">
      <t>アワ</t>
    </rPh>
    <rPh sb="168" eb="170">
      <t>ジツジョウ</t>
    </rPh>
    <rPh sb="171" eb="172">
      <t>ア</t>
    </rPh>
    <rPh sb="174" eb="176">
      <t>シセツ</t>
    </rPh>
    <rPh sb="178" eb="180">
      <t>カイシュウ</t>
    </rPh>
    <rPh sb="181" eb="18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</si>
</sst>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c:v>
                </c:pt>
                <c:pt idx="1">
                  <c:v>0.38</c:v>
                </c:pt>
                <c:pt idx="2">
                  <c:v>0.42</c:v>
                </c:pt>
                <c:pt idx="3">
                  <c:v>0.42</c:v>
                </c:pt>
                <c:pt idx="4">
                  <c:v>0.44</c:v>
                </c:pt>
              </c:numCache>
            </c:numRef>
          </c:val>
          <c:extLst>
            <c:ext xmlns:c16="http://schemas.microsoft.com/office/drawing/2014/chart" uri="{C3380CC4-5D6E-409C-BE32-E72D297353CC}">
              <c16:uniqueId val="{00000000-018F-47D5-A054-98D34733BA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018F-47D5-A054-98D34733BA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57.74</c:v>
                </c:pt>
                <c:pt idx="1">
                  <c:v>57.95</c:v>
                </c:pt>
                <c:pt idx="2">
                  <c:v>58.47</c:v>
                </c:pt>
                <c:pt idx="3">
                  <c:v>59.76</c:v>
                </c:pt>
                <c:pt idx="4">
                  <c:v>58.52</c:v>
                </c:pt>
              </c:numCache>
            </c:numRef>
          </c:val>
          <c:extLst>
            <c:ext xmlns:c16="http://schemas.microsoft.com/office/drawing/2014/chart" uri="{C3380CC4-5D6E-409C-BE32-E72D297353CC}">
              <c16:uniqueId val="{00000000-3C66-46E9-8CFE-BAE1F0E0CB5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3C66-46E9-8CFE-BAE1F0E0CB5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96.76</c:v>
                </c:pt>
                <c:pt idx="1">
                  <c:v>95.63</c:v>
                </c:pt>
                <c:pt idx="2">
                  <c:v>95.41</c:v>
                </c:pt>
                <c:pt idx="3">
                  <c:v>95.62</c:v>
                </c:pt>
                <c:pt idx="4">
                  <c:v>96.1</c:v>
                </c:pt>
              </c:numCache>
            </c:numRef>
          </c:val>
          <c:extLst>
            <c:ext xmlns:c16="http://schemas.microsoft.com/office/drawing/2014/chart" uri="{C3380CC4-5D6E-409C-BE32-E72D297353CC}">
              <c16:uniqueId val="{00000000-3751-4346-983E-C256373D143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3751-4346-983E-C256373D143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109.48</c:v>
                </c:pt>
                <c:pt idx="1">
                  <c:v>107.64</c:v>
                </c:pt>
                <c:pt idx="2">
                  <c:v>115.11</c:v>
                </c:pt>
                <c:pt idx="3">
                  <c:v>118.81</c:v>
                </c:pt>
                <c:pt idx="4">
                  <c:v>105.43</c:v>
                </c:pt>
              </c:numCache>
            </c:numRef>
          </c:val>
          <c:extLst>
            <c:ext xmlns:c16="http://schemas.microsoft.com/office/drawing/2014/chart" uri="{C3380CC4-5D6E-409C-BE32-E72D297353CC}">
              <c16:uniqueId val="{00000000-E194-4DF5-BC06-FA78499E68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E194-4DF5-BC06-FA78499E68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45.53</c:v>
                </c:pt>
                <c:pt idx="1">
                  <c:v>46.62</c:v>
                </c:pt>
                <c:pt idx="2">
                  <c:v>47.64</c:v>
                </c:pt>
                <c:pt idx="3">
                  <c:v>49.15</c:v>
                </c:pt>
                <c:pt idx="4">
                  <c:v>48.05</c:v>
                </c:pt>
              </c:numCache>
            </c:numRef>
          </c:val>
          <c:extLst>
            <c:ext xmlns:c16="http://schemas.microsoft.com/office/drawing/2014/chart" uri="{C3380CC4-5D6E-409C-BE32-E72D297353CC}">
              <c16:uniqueId val="{00000000-C7BA-4CCD-ADAB-1D0F40511D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C7BA-4CCD-ADAB-1D0F40511D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6.33</c:v>
                </c:pt>
                <c:pt idx="1">
                  <c:v>6.91</c:v>
                </c:pt>
                <c:pt idx="2">
                  <c:v>4.5199999999999996</c:v>
                </c:pt>
                <c:pt idx="3">
                  <c:v>4.9400000000000004</c:v>
                </c:pt>
                <c:pt idx="4">
                  <c:v>6.12</c:v>
                </c:pt>
              </c:numCache>
            </c:numRef>
          </c:val>
          <c:extLst>
            <c:ext xmlns:c16="http://schemas.microsoft.com/office/drawing/2014/chart" uri="{C3380CC4-5D6E-409C-BE32-E72D297353CC}">
              <c16:uniqueId val="{00000000-75DE-4057-9E81-AE5641AA979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75DE-4057-9E81-AE5641AA979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77-4571-9649-F8772542307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AA77-4571-9649-F8772542307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339.94</c:v>
                </c:pt>
                <c:pt idx="1">
                  <c:v>359.1</c:v>
                </c:pt>
                <c:pt idx="2">
                  <c:v>444.03</c:v>
                </c:pt>
                <c:pt idx="3">
                  <c:v>502.84</c:v>
                </c:pt>
                <c:pt idx="4">
                  <c:v>487.37</c:v>
                </c:pt>
              </c:numCache>
            </c:numRef>
          </c:val>
          <c:extLst>
            <c:ext xmlns:c16="http://schemas.microsoft.com/office/drawing/2014/chart" uri="{C3380CC4-5D6E-409C-BE32-E72D297353CC}">
              <c16:uniqueId val="{00000000-9B52-48FE-9AF9-47FFBAF180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9B52-48FE-9AF9-47FFBAF180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511.88</c:v>
                </c:pt>
                <c:pt idx="1">
                  <c:v>510.46</c:v>
                </c:pt>
                <c:pt idx="2">
                  <c:v>508.75</c:v>
                </c:pt>
                <c:pt idx="3">
                  <c:v>515.79</c:v>
                </c:pt>
                <c:pt idx="4">
                  <c:v>558.79</c:v>
                </c:pt>
              </c:numCache>
            </c:numRef>
          </c:val>
          <c:extLst>
            <c:ext xmlns:c16="http://schemas.microsoft.com/office/drawing/2014/chart" uri="{C3380CC4-5D6E-409C-BE32-E72D297353CC}">
              <c16:uniqueId val="{00000000-CA89-4BD7-BB27-E9C165BD1A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CA89-4BD7-BB27-E9C165BD1A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105.33</c:v>
                </c:pt>
                <c:pt idx="1">
                  <c:v>104.22</c:v>
                </c:pt>
                <c:pt idx="2">
                  <c:v>108.55</c:v>
                </c:pt>
                <c:pt idx="3">
                  <c:v>114.45</c:v>
                </c:pt>
                <c:pt idx="4">
                  <c:v>100.53</c:v>
                </c:pt>
              </c:numCache>
            </c:numRef>
          </c:val>
          <c:extLst>
            <c:ext xmlns:c16="http://schemas.microsoft.com/office/drawing/2014/chart" uri="{C3380CC4-5D6E-409C-BE32-E72D297353CC}">
              <c16:uniqueId val="{00000000-DA0C-45B9-A4F0-3A7EA86C88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DA0C-45B9-A4F0-3A7EA86C88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157.86000000000001</c:v>
                </c:pt>
                <c:pt idx="1">
                  <c:v>160.08000000000001</c:v>
                </c:pt>
                <c:pt idx="2">
                  <c:v>153.65</c:v>
                </c:pt>
                <c:pt idx="3">
                  <c:v>146.09</c:v>
                </c:pt>
                <c:pt idx="4">
                  <c:v>166.89</c:v>
                </c:pt>
              </c:numCache>
            </c:numRef>
          </c:val>
          <c:extLst>
            <c:ext xmlns:c16="http://schemas.microsoft.com/office/drawing/2014/chart" uri="{C3380CC4-5D6E-409C-BE32-E72D297353CC}">
              <c16:uniqueId val="{00000000-9F40-43D3-8D27-3FB74F8771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9F40-43D3-8D27-3FB74F8771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0" zoomScaleNormal="80" workbookViewId="0">
      <selection activeCell="BL45" sqref="BL45:BZ4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石川県　かほく市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35418</v>
      </c>
      <c r="AM8" s="70"/>
      <c r="AN8" s="70"/>
      <c r="AO8" s="70"/>
      <c r="AP8" s="70"/>
      <c r="AQ8" s="70"/>
      <c r="AR8" s="70"/>
      <c r="AS8" s="70"/>
      <c r="AT8" s="66">
        <f>データ!$S$6</f>
        <v>64.44</v>
      </c>
      <c r="AU8" s="67"/>
      <c r="AV8" s="67"/>
      <c r="AW8" s="67"/>
      <c r="AX8" s="67"/>
      <c r="AY8" s="67"/>
      <c r="AZ8" s="67"/>
      <c r="BA8" s="67"/>
      <c r="BB8" s="69">
        <f>データ!$T$6</f>
        <v>549.63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53.64</v>
      </c>
      <c r="J10" s="67"/>
      <c r="K10" s="67"/>
      <c r="L10" s="67"/>
      <c r="M10" s="67"/>
      <c r="N10" s="67"/>
      <c r="O10" s="68"/>
      <c r="P10" s="69">
        <f>データ!$P$6</f>
        <v>99.04</v>
      </c>
      <c r="Q10" s="69"/>
      <c r="R10" s="69"/>
      <c r="S10" s="69"/>
      <c r="T10" s="69"/>
      <c r="U10" s="69"/>
      <c r="V10" s="69"/>
      <c r="W10" s="70">
        <f>データ!$Q$6</f>
        <v>3132</v>
      </c>
      <c r="X10" s="70"/>
      <c r="Y10" s="70"/>
      <c r="Z10" s="70"/>
      <c r="AA10" s="70"/>
      <c r="AB10" s="70"/>
      <c r="AC10" s="70"/>
      <c r="AD10" s="2"/>
      <c r="AE10" s="2"/>
      <c r="AF10" s="2"/>
      <c r="AG10" s="2"/>
      <c r="AH10" s="4"/>
      <c r="AI10" s="4"/>
      <c r="AJ10" s="4"/>
      <c r="AK10" s="4"/>
      <c r="AL10" s="70">
        <f>データ!$U$6</f>
        <v>35099</v>
      </c>
      <c r="AM10" s="70"/>
      <c r="AN10" s="70"/>
      <c r="AO10" s="70"/>
      <c r="AP10" s="70"/>
      <c r="AQ10" s="70"/>
      <c r="AR10" s="70"/>
      <c r="AS10" s="70"/>
      <c r="AT10" s="66">
        <f>データ!$V$6</f>
        <v>42.99</v>
      </c>
      <c r="AU10" s="67"/>
      <c r="AV10" s="67"/>
      <c r="AW10" s="67"/>
      <c r="AX10" s="67"/>
      <c r="AY10" s="67"/>
      <c r="AZ10" s="67"/>
      <c r="BA10" s="67"/>
      <c r="BB10" s="69">
        <f>データ!$W$6</f>
        <v>816.45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VHUvmW9a0VuSzBbiaaa5WueNoOmWbkkXp3s2AAACQV/jvhEQAbxFhImkzVtoqK2Fq1ewrZZDwIZgNrI/XTvaQ==" saltValue="WVZg3/aH8KmoGs8wM75Ol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172090</v>
      </c>
      <c r="D6" s="34">
        <f t="shared" si="3"/>
        <v>46</v>
      </c>
      <c r="E6" s="34">
        <f t="shared" si="3"/>
        <v>1</v>
      </c>
      <c r="F6" s="34">
        <f t="shared" si="3"/>
        <v>0</v>
      </c>
      <c r="G6" s="34">
        <f t="shared" si="3"/>
        <v>1</v>
      </c>
      <c r="H6" s="34" t="str">
        <f t="shared" si="3"/>
        <v>石川県　かほく市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53.64</v>
      </c>
      <c r="P6" s="35">
        <f t="shared" si="3"/>
        <v>99.04</v>
      </c>
      <c r="Q6" s="35">
        <f t="shared" si="3"/>
        <v>3132</v>
      </c>
      <c r="R6" s="35">
        <f t="shared" si="3"/>
        <v>35418</v>
      </c>
      <c r="S6" s="35">
        <f t="shared" si="3"/>
        <v>64.44</v>
      </c>
      <c r="T6" s="35">
        <f t="shared" si="3"/>
        <v>549.63</v>
      </c>
      <c r="U6" s="35">
        <f t="shared" si="3"/>
        <v>35099</v>
      </c>
      <c r="V6" s="35">
        <f t="shared" si="3"/>
        <v>42.99</v>
      </c>
      <c r="W6" s="35">
        <f t="shared" si="3"/>
        <v>816.45</v>
      </c>
      <c r="X6" s="36">
        <f>IF(X7="",NA(),X7)</f>
        <v>109.48</v>
      </c>
      <c r="Y6" s="36">
        <f t="shared" ref="Y6:AG6" si="4">IF(Y7="",NA(),Y7)</f>
        <v>107.64</v>
      </c>
      <c r="Z6" s="36">
        <f t="shared" si="4"/>
        <v>115.11</v>
      </c>
      <c r="AA6" s="36">
        <f t="shared" si="4"/>
        <v>118.81</v>
      </c>
      <c r="AB6" s="36">
        <f t="shared" si="4"/>
        <v>105.43</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339.94</v>
      </c>
      <c r="AU6" s="36">
        <f t="shared" ref="AU6:BC6" si="6">IF(AU7="",NA(),AU7)</f>
        <v>359.1</v>
      </c>
      <c r="AV6" s="36">
        <f t="shared" si="6"/>
        <v>444.03</v>
      </c>
      <c r="AW6" s="36">
        <f t="shared" si="6"/>
        <v>502.84</v>
      </c>
      <c r="AX6" s="36">
        <f t="shared" si="6"/>
        <v>487.37</v>
      </c>
      <c r="AY6" s="36">
        <f t="shared" si="6"/>
        <v>382.09</v>
      </c>
      <c r="AZ6" s="36">
        <f t="shared" si="6"/>
        <v>371.31</v>
      </c>
      <c r="BA6" s="36">
        <f t="shared" si="6"/>
        <v>377.63</v>
      </c>
      <c r="BB6" s="36">
        <f t="shared" si="6"/>
        <v>357.34</v>
      </c>
      <c r="BC6" s="36">
        <f t="shared" si="6"/>
        <v>366.03</v>
      </c>
      <c r="BD6" s="35" t="str">
        <f>IF(BD7="","",IF(BD7="-","【-】","【"&amp;SUBSTITUTE(TEXT(BD7,"#,##0.00"),"-","△")&amp;"】"))</f>
        <v>【261.93】</v>
      </c>
      <c r="BE6" s="36">
        <f>IF(BE7="",NA(),BE7)</f>
        <v>511.88</v>
      </c>
      <c r="BF6" s="36">
        <f t="shared" ref="BF6:BN6" si="7">IF(BF7="",NA(),BF7)</f>
        <v>510.46</v>
      </c>
      <c r="BG6" s="36">
        <f t="shared" si="7"/>
        <v>508.75</v>
      </c>
      <c r="BH6" s="36">
        <f t="shared" si="7"/>
        <v>515.79</v>
      </c>
      <c r="BI6" s="36">
        <f t="shared" si="7"/>
        <v>558.79</v>
      </c>
      <c r="BJ6" s="36">
        <f t="shared" si="7"/>
        <v>385.06</v>
      </c>
      <c r="BK6" s="36">
        <f t="shared" si="7"/>
        <v>373.09</v>
      </c>
      <c r="BL6" s="36">
        <f t="shared" si="7"/>
        <v>364.71</v>
      </c>
      <c r="BM6" s="36">
        <f t="shared" si="7"/>
        <v>373.69</v>
      </c>
      <c r="BN6" s="36">
        <f t="shared" si="7"/>
        <v>370.12</v>
      </c>
      <c r="BO6" s="35" t="str">
        <f>IF(BO7="","",IF(BO7="-","【-】","【"&amp;SUBSTITUTE(TEXT(BO7,"#,##0.00"),"-","△")&amp;"】"))</f>
        <v>【270.46】</v>
      </c>
      <c r="BP6" s="36">
        <f>IF(BP7="",NA(),BP7)</f>
        <v>105.33</v>
      </c>
      <c r="BQ6" s="36">
        <f t="shared" ref="BQ6:BY6" si="8">IF(BQ7="",NA(),BQ7)</f>
        <v>104.22</v>
      </c>
      <c r="BR6" s="36">
        <f t="shared" si="8"/>
        <v>108.55</v>
      </c>
      <c r="BS6" s="36">
        <f t="shared" si="8"/>
        <v>114.45</v>
      </c>
      <c r="BT6" s="36">
        <f t="shared" si="8"/>
        <v>100.53</v>
      </c>
      <c r="BU6" s="36">
        <f t="shared" si="8"/>
        <v>99.07</v>
      </c>
      <c r="BV6" s="36">
        <f t="shared" si="8"/>
        <v>99.99</v>
      </c>
      <c r="BW6" s="36">
        <f t="shared" si="8"/>
        <v>100.65</v>
      </c>
      <c r="BX6" s="36">
        <f t="shared" si="8"/>
        <v>99.87</v>
      </c>
      <c r="BY6" s="36">
        <f t="shared" si="8"/>
        <v>100.42</v>
      </c>
      <c r="BZ6" s="35" t="str">
        <f>IF(BZ7="","",IF(BZ7="-","【-】","【"&amp;SUBSTITUTE(TEXT(BZ7,"#,##0.00"),"-","△")&amp;"】"))</f>
        <v>【103.91】</v>
      </c>
      <c r="CA6" s="36">
        <f>IF(CA7="",NA(),CA7)</f>
        <v>157.86000000000001</v>
      </c>
      <c r="CB6" s="36">
        <f t="shared" ref="CB6:CJ6" si="9">IF(CB7="",NA(),CB7)</f>
        <v>160.08000000000001</v>
      </c>
      <c r="CC6" s="36">
        <f t="shared" si="9"/>
        <v>153.65</v>
      </c>
      <c r="CD6" s="36">
        <f t="shared" si="9"/>
        <v>146.09</v>
      </c>
      <c r="CE6" s="36">
        <f t="shared" si="9"/>
        <v>166.89</v>
      </c>
      <c r="CF6" s="36">
        <f t="shared" si="9"/>
        <v>173.03</v>
      </c>
      <c r="CG6" s="36">
        <f t="shared" si="9"/>
        <v>171.15</v>
      </c>
      <c r="CH6" s="36">
        <f t="shared" si="9"/>
        <v>170.19</v>
      </c>
      <c r="CI6" s="36">
        <f t="shared" si="9"/>
        <v>171.81</v>
      </c>
      <c r="CJ6" s="36">
        <f t="shared" si="9"/>
        <v>171.67</v>
      </c>
      <c r="CK6" s="35" t="str">
        <f>IF(CK7="","",IF(CK7="-","【-】","【"&amp;SUBSTITUTE(TEXT(CK7,"#,##0.00"),"-","△")&amp;"】"))</f>
        <v>【167.11】</v>
      </c>
      <c r="CL6" s="36">
        <f>IF(CL7="",NA(),CL7)</f>
        <v>57.74</v>
      </c>
      <c r="CM6" s="36">
        <f t="shared" ref="CM6:CU6" si="10">IF(CM7="",NA(),CM7)</f>
        <v>57.95</v>
      </c>
      <c r="CN6" s="36">
        <f t="shared" si="10"/>
        <v>58.47</v>
      </c>
      <c r="CO6" s="36">
        <f t="shared" si="10"/>
        <v>59.76</v>
      </c>
      <c r="CP6" s="36">
        <f t="shared" si="10"/>
        <v>58.52</v>
      </c>
      <c r="CQ6" s="36">
        <f t="shared" si="10"/>
        <v>58.58</v>
      </c>
      <c r="CR6" s="36">
        <f t="shared" si="10"/>
        <v>58.53</v>
      </c>
      <c r="CS6" s="36">
        <f t="shared" si="10"/>
        <v>59.01</v>
      </c>
      <c r="CT6" s="36">
        <f t="shared" si="10"/>
        <v>60.03</v>
      </c>
      <c r="CU6" s="36">
        <f t="shared" si="10"/>
        <v>59.74</v>
      </c>
      <c r="CV6" s="35" t="str">
        <f>IF(CV7="","",IF(CV7="-","【-】","【"&amp;SUBSTITUTE(TEXT(CV7,"#,##0.00"),"-","△")&amp;"】"))</f>
        <v>【60.27】</v>
      </c>
      <c r="CW6" s="36">
        <f>IF(CW7="",NA(),CW7)</f>
        <v>96.76</v>
      </c>
      <c r="CX6" s="36">
        <f t="shared" ref="CX6:DF6" si="11">IF(CX7="",NA(),CX7)</f>
        <v>95.63</v>
      </c>
      <c r="CY6" s="36">
        <f t="shared" si="11"/>
        <v>95.41</v>
      </c>
      <c r="CZ6" s="36">
        <f t="shared" si="11"/>
        <v>95.62</v>
      </c>
      <c r="DA6" s="36">
        <f t="shared" si="11"/>
        <v>96.1</v>
      </c>
      <c r="DB6" s="36">
        <f t="shared" si="11"/>
        <v>85.23</v>
      </c>
      <c r="DC6" s="36">
        <f t="shared" si="11"/>
        <v>85.26</v>
      </c>
      <c r="DD6" s="36">
        <f t="shared" si="11"/>
        <v>85.37</v>
      </c>
      <c r="DE6" s="36">
        <f t="shared" si="11"/>
        <v>84.81</v>
      </c>
      <c r="DF6" s="36">
        <f t="shared" si="11"/>
        <v>84.8</v>
      </c>
      <c r="DG6" s="35" t="str">
        <f>IF(DG7="","",IF(DG7="-","【-】","【"&amp;SUBSTITUTE(TEXT(DG7,"#,##0.00"),"-","△")&amp;"】"))</f>
        <v>【89.92】</v>
      </c>
      <c r="DH6" s="36">
        <f>IF(DH7="",NA(),DH7)</f>
        <v>45.53</v>
      </c>
      <c r="DI6" s="36">
        <f t="shared" ref="DI6:DQ6" si="12">IF(DI7="",NA(),DI7)</f>
        <v>46.62</v>
      </c>
      <c r="DJ6" s="36">
        <f t="shared" si="12"/>
        <v>47.64</v>
      </c>
      <c r="DK6" s="36">
        <f t="shared" si="12"/>
        <v>49.15</v>
      </c>
      <c r="DL6" s="36">
        <f t="shared" si="12"/>
        <v>48.05</v>
      </c>
      <c r="DM6" s="36">
        <f t="shared" si="12"/>
        <v>44.31</v>
      </c>
      <c r="DN6" s="36">
        <f t="shared" si="12"/>
        <v>45.75</v>
      </c>
      <c r="DO6" s="36">
        <f t="shared" si="12"/>
        <v>46.9</v>
      </c>
      <c r="DP6" s="36">
        <f t="shared" si="12"/>
        <v>47.28</v>
      </c>
      <c r="DQ6" s="36">
        <f t="shared" si="12"/>
        <v>47.66</v>
      </c>
      <c r="DR6" s="35" t="str">
        <f>IF(DR7="","",IF(DR7="-","【-】","【"&amp;SUBSTITUTE(TEXT(DR7,"#,##0.00"),"-","△")&amp;"】"))</f>
        <v>【48.85】</v>
      </c>
      <c r="DS6" s="36">
        <f>IF(DS7="",NA(),DS7)</f>
        <v>6.33</v>
      </c>
      <c r="DT6" s="36">
        <f t="shared" ref="DT6:EB6" si="13">IF(DT7="",NA(),DT7)</f>
        <v>6.91</v>
      </c>
      <c r="DU6" s="36">
        <f t="shared" si="13"/>
        <v>4.5199999999999996</v>
      </c>
      <c r="DV6" s="36">
        <f t="shared" si="13"/>
        <v>4.9400000000000004</v>
      </c>
      <c r="DW6" s="36">
        <f t="shared" si="13"/>
        <v>6.12</v>
      </c>
      <c r="DX6" s="36">
        <f t="shared" si="13"/>
        <v>10.09</v>
      </c>
      <c r="DY6" s="36">
        <f t="shared" si="13"/>
        <v>10.54</v>
      </c>
      <c r="DZ6" s="36">
        <f t="shared" si="13"/>
        <v>12.03</v>
      </c>
      <c r="EA6" s="36">
        <f t="shared" si="13"/>
        <v>12.19</v>
      </c>
      <c r="EB6" s="36">
        <f t="shared" si="13"/>
        <v>15.1</v>
      </c>
      <c r="EC6" s="35" t="str">
        <f>IF(EC7="","",IF(EC7="-","【-】","【"&amp;SUBSTITUTE(TEXT(EC7,"#,##0.00"),"-","△")&amp;"】"))</f>
        <v>【17.80】</v>
      </c>
      <c r="ED6" s="36">
        <f>IF(ED7="",NA(),ED7)</f>
        <v>0.1</v>
      </c>
      <c r="EE6" s="36">
        <f t="shared" ref="EE6:EM6" si="14">IF(EE7="",NA(),EE7)</f>
        <v>0.38</v>
      </c>
      <c r="EF6" s="36">
        <f t="shared" si="14"/>
        <v>0.42</v>
      </c>
      <c r="EG6" s="36">
        <f t="shared" si="14"/>
        <v>0.42</v>
      </c>
      <c r="EH6" s="36">
        <f t="shared" si="14"/>
        <v>0.44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172090</v>
      </c>
      <c r="D7" s="38">
        <v>46</v>
      </c>
      <c r="E7" s="38">
        <v>1</v>
      </c>
      <c r="F7" s="38">
        <v>0</v>
      </c>
      <c r="G7" s="38">
        <v>1</v>
      </c>
      <c r="H7" s="38" t="s">
        <v>93</v>
      </c>
      <c r="I7" s="38" t="s">
        <v>94</v>
      </c>
      <c r="J7" s="38" t="s">
        <v>95</v>
      </c>
      <c r="K7" s="38" t="s">
        <v>96</v>
      </c>
      <c r="L7" s="38" t="s">
        <v>97</v>
      </c>
      <c r="M7" s="38" t="s">
        <v>98</v>
      </c>
      <c r="N7" s="39" t="s">
        <v>99</v>
      </c>
      <c r="O7" s="39">
        <v>53.64</v>
      </c>
      <c r="P7" s="39">
        <v>99.04</v>
      </c>
      <c r="Q7" s="39">
        <v>3132</v>
      </c>
      <c r="R7" s="39">
        <v>35418</v>
      </c>
      <c r="S7" s="39">
        <v>64.44</v>
      </c>
      <c r="T7" s="39">
        <v>549.63</v>
      </c>
      <c r="U7" s="39">
        <v>35099</v>
      </c>
      <c r="V7" s="39">
        <v>42.99</v>
      </c>
      <c r="W7" s="39">
        <v>816.45</v>
      </c>
      <c r="X7" s="39">
        <v>109.48</v>
      </c>
      <c r="Y7" s="39">
        <v>107.64</v>
      </c>
      <c r="Z7" s="39">
        <v>115.11</v>
      </c>
      <c r="AA7" s="39">
        <v>118.81</v>
      </c>
      <c r="AB7" s="39">
        <v>105.43</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339.94</v>
      </c>
      <c r="AU7" s="39">
        <v>359.1</v>
      </c>
      <c r="AV7" s="39">
        <v>444.03</v>
      </c>
      <c r="AW7" s="39">
        <v>502.84</v>
      </c>
      <c r="AX7" s="39">
        <v>487.37</v>
      </c>
      <c r="AY7" s="39">
        <v>382.09</v>
      </c>
      <c r="AZ7" s="39">
        <v>371.31</v>
      </c>
      <c r="BA7" s="39">
        <v>377.63</v>
      </c>
      <c r="BB7" s="39">
        <v>357.34</v>
      </c>
      <c r="BC7" s="39">
        <v>366.03</v>
      </c>
      <c r="BD7" s="39">
        <v>261.93</v>
      </c>
      <c r="BE7" s="39">
        <v>511.88</v>
      </c>
      <c r="BF7" s="39">
        <v>510.46</v>
      </c>
      <c r="BG7" s="39">
        <v>508.75</v>
      </c>
      <c r="BH7" s="39">
        <v>515.79</v>
      </c>
      <c r="BI7" s="39">
        <v>558.79</v>
      </c>
      <c r="BJ7" s="39">
        <v>385.06</v>
      </c>
      <c r="BK7" s="39">
        <v>373.09</v>
      </c>
      <c r="BL7" s="39">
        <v>364.71</v>
      </c>
      <c r="BM7" s="39">
        <v>373.69</v>
      </c>
      <c r="BN7" s="39">
        <v>370.12</v>
      </c>
      <c r="BO7" s="39">
        <v>270.45999999999998</v>
      </c>
      <c r="BP7" s="39">
        <v>105.33</v>
      </c>
      <c r="BQ7" s="39">
        <v>104.22</v>
      </c>
      <c r="BR7" s="39">
        <v>108.55</v>
      </c>
      <c r="BS7" s="39">
        <v>114.45</v>
      </c>
      <c r="BT7" s="39">
        <v>100.53</v>
      </c>
      <c r="BU7" s="39">
        <v>99.07</v>
      </c>
      <c r="BV7" s="39">
        <v>99.99</v>
      </c>
      <c r="BW7" s="39">
        <v>100.65</v>
      </c>
      <c r="BX7" s="39">
        <v>99.87</v>
      </c>
      <c r="BY7" s="39">
        <v>100.42</v>
      </c>
      <c r="BZ7" s="39">
        <v>103.91</v>
      </c>
      <c r="CA7" s="39">
        <v>157.86000000000001</v>
      </c>
      <c r="CB7" s="39">
        <v>160.08000000000001</v>
      </c>
      <c r="CC7" s="39">
        <v>153.65</v>
      </c>
      <c r="CD7" s="39">
        <v>146.09</v>
      </c>
      <c r="CE7" s="39">
        <v>166.89</v>
      </c>
      <c r="CF7" s="39">
        <v>173.03</v>
      </c>
      <c r="CG7" s="39">
        <v>171.15</v>
      </c>
      <c r="CH7" s="39">
        <v>170.19</v>
      </c>
      <c r="CI7" s="39">
        <v>171.81</v>
      </c>
      <c r="CJ7" s="39">
        <v>171.67</v>
      </c>
      <c r="CK7" s="39">
        <v>167.11</v>
      </c>
      <c r="CL7" s="39">
        <v>57.74</v>
      </c>
      <c r="CM7" s="39">
        <v>57.95</v>
      </c>
      <c r="CN7" s="39">
        <v>58.47</v>
      </c>
      <c r="CO7" s="39">
        <v>59.76</v>
      </c>
      <c r="CP7" s="39">
        <v>58.52</v>
      </c>
      <c r="CQ7" s="39">
        <v>58.58</v>
      </c>
      <c r="CR7" s="39">
        <v>58.53</v>
      </c>
      <c r="CS7" s="39">
        <v>59.01</v>
      </c>
      <c r="CT7" s="39">
        <v>60.03</v>
      </c>
      <c r="CU7" s="39">
        <v>59.74</v>
      </c>
      <c r="CV7" s="39">
        <v>60.27</v>
      </c>
      <c r="CW7" s="39">
        <v>96.76</v>
      </c>
      <c r="CX7" s="39">
        <v>95.63</v>
      </c>
      <c r="CY7" s="39">
        <v>95.41</v>
      </c>
      <c r="CZ7" s="39">
        <v>95.62</v>
      </c>
      <c r="DA7" s="39">
        <v>96.1</v>
      </c>
      <c r="DB7" s="39">
        <v>85.23</v>
      </c>
      <c r="DC7" s="39">
        <v>85.26</v>
      </c>
      <c r="DD7" s="39">
        <v>85.37</v>
      </c>
      <c r="DE7" s="39">
        <v>84.81</v>
      </c>
      <c r="DF7" s="39">
        <v>84.8</v>
      </c>
      <c r="DG7" s="39">
        <v>89.92</v>
      </c>
      <c r="DH7" s="39">
        <v>45.53</v>
      </c>
      <c r="DI7" s="39">
        <v>46.62</v>
      </c>
      <c r="DJ7" s="39">
        <v>47.64</v>
      </c>
      <c r="DK7" s="39">
        <v>49.15</v>
      </c>
      <c r="DL7" s="39">
        <v>48.05</v>
      </c>
      <c r="DM7" s="39">
        <v>44.31</v>
      </c>
      <c r="DN7" s="39">
        <v>45.75</v>
      </c>
      <c r="DO7" s="39">
        <v>46.9</v>
      </c>
      <c r="DP7" s="39">
        <v>47.28</v>
      </c>
      <c r="DQ7" s="39">
        <v>47.66</v>
      </c>
      <c r="DR7" s="39">
        <v>48.85</v>
      </c>
      <c r="DS7" s="39">
        <v>6.33</v>
      </c>
      <c r="DT7" s="39">
        <v>6.91</v>
      </c>
      <c r="DU7" s="39">
        <v>4.5199999999999996</v>
      </c>
      <c r="DV7" s="39">
        <v>4.9400000000000004</v>
      </c>
      <c r="DW7" s="39">
        <v>6.12</v>
      </c>
      <c r="DX7" s="39">
        <v>10.09</v>
      </c>
      <c r="DY7" s="39">
        <v>10.54</v>
      </c>
      <c r="DZ7" s="39">
        <v>12.03</v>
      </c>
      <c r="EA7" s="39">
        <v>12.19</v>
      </c>
      <c r="EB7" s="39">
        <v>15.1</v>
      </c>
      <c r="EC7" s="39">
        <v>17.8</v>
      </c>
      <c r="ED7" s="39">
        <v>0.1</v>
      </c>
      <c r="EE7" s="39">
        <v>0.38</v>
      </c>
      <c r="EF7" s="39">
        <v>0.42</v>
      </c>
      <c r="EG7" s="39">
        <v>0.42</v>
      </c>
      <c r="EH7" s="39">
        <v>0.44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2020-02-21T14:15:39Z</cp:lastPrinted>
  <dcterms:created xsi:type="dcterms:W3CDTF">2019-12-05T04:14:43Z</dcterms:created>
  <dcterms:modified xsi:type="dcterms:W3CDTF">2020-02-21T14:15:43Z</dcterms:modified>
  <cp:category/>
</cp:coreProperties>
</file>