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3V2KU8MCHGrBxPGiLWgo5ppD5q1aHjAKSn11QJd/eqQLYdrk6MxwDGaOu1F4t/JmoyJd40zvl6eG+ccEDmxvQ==" workbookSaltValue="6Da0Wm2B/1VN9QOf16YmSw==" workbookSpinCount="100000" lockStructure="1"/>
  <bookViews>
    <workbookView xWindow="0" yWindow="0" windowWidth="19200" windowHeight="59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P10" i="4"/>
  <c r="I10" i="4"/>
  <c r="AT8" i="4"/>
  <c r="AL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<sst xmlns="http://schemas.openxmlformats.org/spreadsheetml/2006/main" count="311" uniqueCount="111">
  <si>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</si>
  <si>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</si>
  <si>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</si>
  <si>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</si>
  <si>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</si>
  <si>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</si>
  <si>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</si>
  <si>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</si>
  <si>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</si>
  <si>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</si>
  <si>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</si>
  <si>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</si>
  <si>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</si>
  <si>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</si>
  <si>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</si>
  <si>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</si>
  <si>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</si>
  <si>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</si>
  <si>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</si>
  <si>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</si>
  <si>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</si>
  <si>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</si>
  <si>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</si>
  <si>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</si>
  <si>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</si>
  <si>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</si>
  <si>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</si>
  <si>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</si>
  <si>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</si>
  <si>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</si>
  <si>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</si>
  <si>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</si>
  <si>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</si>
  <si>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</si>
  <si>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</si>
  <si>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</si>
  <si>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</si>
  <si>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</si>
  <si>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</si>
  <si>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</si>
  <si>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</si>
  <si>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</si>
  <si>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</si>
  <si>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</si>
  <si>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</si>
  <si>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</si>
  <si>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</si>
  <si>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</si>
  <si>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</si>
  <si>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</si>
  <si>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</si>
  <si>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</si>
  <si>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</si>
  <si>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</si>
  <si>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</si>
  <si>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</si>
  <si>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</si>
  <si>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</si>
  <si>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</si>
  <si>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</si>
  <si>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</si>
  <si>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</si>
  <si>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</si>
  <si>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</si>
  <si>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</si>
  <si>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</si>
  <si>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</si>
  <si>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</si>
  <si>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</si>
  <si>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</si>
  <si>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</si>
  <si>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</si>
  <si>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</si>
  <si>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</si>
  <si>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</si>
  <si>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</si>
  <si>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</si>
  <si>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</si>
  <si>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</si>
  <si>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</si>
  <si>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</si>
  <si>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</si>
  <si>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</si>
  <si>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</si>
  <si>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</si>
  <si>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</si>
  <si>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</si>
  <si>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</si>
  <si>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</si>
  <si>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</si>
  <si>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</si>
  <si>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</si>
  <si>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</si>
  <si>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</si>
  <si>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</si>
  <si>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</si>
  <si>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</si>
  <si>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</si>
  <si>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</si>
  <si>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</si>
  <si>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</si>
  <si>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</si>
  <si>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</si>
  <si>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</si>
  <si>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</si>
  <si>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</si>
  <si>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</si>
  <si>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</si>
  <si>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１０年あまりの処理区が多く、管渠については、更新工事が必要な老朽化は見られない。一方、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47" eb="49">
      <t>イッポウ</t>
    </rPh>
    <rPh sb="94" eb="96">
      <t>シュウゼン</t>
    </rPh>
    <rPh sb="97" eb="99">
      <t>コウシン</t>
    </rPh>
    <rPh sb="100" eb="102">
      <t>ヒツヨウ</t>
    </rPh>
    <phoneticPr fontId="4"/>
  </si>
  <si>
    <t>　水洗化率等の向上と使用料の見直しにより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
　なお、当該事業は平成３０年度より地方公営企業の一部を適用している。</t>
    <rPh sb="5" eb="6">
      <t>トウ</t>
    </rPh>
    <rPh sb="10" eb="13">
      <t>シヨウリョウ</t>
    </rPh>
    <rPh sb="14" eb="16">
      <t>ミナオ</t>
    </rPh>
    <rPh sb="33" eb="35">
      <t>ノウギョウ</t>
    </rPh>
    <rPh sb="35" eb="37">
      <t>シュウラク</t>
    </rPh>
    <rPh sb="37" eb="39">
      <t>ハイスイ</t>
    </rPh>
    <rPh sb="39" eb="40">
      <t>トウ</t>
    </rPh>
    <rPh sb="41" eb="42">
      <t>タ</t>
    </rPh>
    <rPh sb="43" eb="45">
      <t>ジギョウ</t>
    </rPh>
    <rPh sb="47" eb="50">
      <t>イッタイテキ</t>
    </rPh>
    <rPh sb="51" eb="53">
      <t>イジ</t>
    </rPh>
    <rPh sb="53" eb="55">
      <t>カンリ</t>
    </rPh>
    <rPh sb="58" eb="60">
      <t>ヒヨウ</t>
    </rPh>
    <rPh sb="61" eb="63">
      <t>シュクゲン</t>
    </rPh>
    <rPh sb="64" eb="65">
      <t>ツト</t>
    </rPh>
    <rPh sb="67" eb="69">
      <t>ロウキュウ</t>
    </rPh>
    <rPh sb="126" eb="128">
      <t>トウガイ</t>
    </rPh>
    <rPh sb="128" eb="130">
      <t>ジギョウ</t>
    </rPh>
    <rPh sb="131" eb="133">
      <t>ヘイセイ</t>
    </rPh>
    <rPh sb="135" eb="137">
      <t>ネンド</t>
    </rPh>
    <rPh sb="139" eb="141">
      <t>チホウ</t>
    </rPh>
    <rPh sb="141" eb="143">
      <t>コウエイ</t>
    </rPh>
    <rPh sb="143" eb="145">
      <t>キギョウ</t>
    </rPh>
    <rPh sb="146" eb="148">
      <t>イチブ</t>
    </rPh>
    <rPh sb="149" eb="151">
      <t>テキヨウ</t>
    </rPh>
    <phoneticPr fontId="4"/>
  </si>
  <si>
    <t>　④企業債残高対事業規模比率が、使用料収入に対し整備事業に要した企業債の残高が大きいことから類似団体と比較すると高い状況にあり、使用料収入の減少から今後増加していくと思われる。
　⑤経費回収率及び⑥汚水処理原価については、分流式下水道等に要する経費の見直し以降、数値に改善が見られる。
　⑦施設利用率や⑧水洗化率は、類似団体と比べ同程度であるが、人口減少の著しい事業地域が多いことから、今後、有収水量の減少による影響が懸念される。</t>
    <rPh sb="32" eb="34">
      <t>キギョウ</t>
    </rPh>
    <rPh sb="64" eb="67">
      <t>シヨウリョウ</t>
    </rPh>
    <rPh sb="67" eb="69">
      <t>シュウニュウ</t>
    </rPh>
    <rPh sb="70" eb="72">
      <t>ゲンショウ</t>
    </rPh>
    <rPh sb="74" eb="76">
      <t>コンゴ</t>
    </rPh>
    <rPh sb="76" eb="78">
      <t>ゾウカ</t>
    </rPh>
    <rPh sb="83" eb="84">
      <t>オモ</t>
    </rPh>
    <rPh sb="96" eb="97">
      <t>オヨ</t>
    </rPh>
    <rPh sb="99" eb="101">
      <t>オスイ</t>
    </rPh>
    <rPh sb="101" eb="103">
      <t>ショリ</t>
    </rPh>
    <rPh sb="103" eb="105">
      <t>ゲンカ</t>
    </rPh>
    <rPh sb="111" eb="113">
      <t>ブンリュウ</t>
    </rPh>
    <rPh sb="113" eb="114">
      <t>シキ</t>
    </rPh>
    <rPh sb="114" eb="117">
      <t>ゲスイドウ</t>
    </rPh>
    <rPh sb="117" eb="118">
      <t>トウ</t>
    </rPh>
    <rPh sb="119" eb="120">
      <t>ヨウ</t>
    </rPh>
    <rPh sb="122" eb="124">
      <t>ケイヒ</t>
    </rPh>
    <rPh sb="125" eb="127">
      <t>ミナオ</t>
    </rPh>
    <rPh sb="128" eb="130">
      <t>イコウ</t>
    </rPh>
    <rPh sb="131" eb="133">
      <t>スウチ</t>
    </rPh>
    <rPh sb="134" eb="136">
      <t>カイゼン</t>
    </rPh>
    <rPh sb="137" eb="138">
      <t>ミ</t>
    </rPh>
    <rPh sb="165" eb="166">
      <t>ドウ</t>
    </rPh>
    <rPh sb="166" eb="168">
      <t>テイド</t>
    </rPh>
    <rPh sb="186" eb="187">
      <t>オオ</t>
    </rPh>
    <rPh sb="193" eb="19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</si>
</sst>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472-4F78-8C24-F40AB206B0BF}"/>
            </c:ext>
          </c:extLst>
        </c:ser>
        <c:dLbls>
          <c:showLegendKey val="0"/>
          <c:showVal val="0"/>
          <c:showCatName val="0"/>
          <c:showSerName val="0"/>
          <c:showPercent val="0"/>
          <c:showBubbleSize val="0"/>
        </c:dLbls>
        <c:gapWidth val="150"/>
        <c:axId val="231224064"/>
        <c:axId val="2310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xmlns:c16r2="http://schemas.microsoft.com/office/drawing/2015/06/chart">
            <c:ext xmlns:c16="http://schemas.microsoft.com/office/drawing/2014/chart" uri="{C3380CC4-5D6E-409C-BE32-E72D297353CC}">
              <c16:uniqueId val="{00000001-2472-4F78-8C24-F40AB206B0BF}"/>
            </c:ext>
          </c:extLst>
        </c:ser>
        <c:dLbls>
          <c:showLegendKey val="0"/>
          <c:showVal val="0"/>
          <c:showCatName val="0"/>
          <c:showSerName val="0"/>
          <c:showPercent val="0"/>
          <c:showBubbleSize val="0"/>
        </c:dLbls>
        <c:marker val="1"/>
        <c:smooth val="0"/>
        <c:axId val="231224064"/>
        <c:axId val="231076608"/>
      </c:lineChart>
      <c:dateAx>
        <c:axId val="231224064"/>
        <c:scaling>
          <c:orientation val="minMax"/>
        </c:scaling>
        <c:delete val="1"/>
        <c:axPos val="b"/>
        <c:numFmt formatCode="ge" sourceLinked="1"/>
        <c:majorTickMark val="none"/>
        <c:minorTickMark val="none"/>
        <c:tickLblPos val="none"/>
        <c:crossAx val="231076608"/>
        <c:crosses val="autoZero"/>
        <c:auto val="1"/>
        <c:lblOffset val="100"/>
        <c:baseTimeUnit val="years"/>
      </c:dateAx>
      <c:valAx>
        <c:axId val="2310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240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99.53</c:v>
                </c:pt>
              </c:numCache>
            </c:numRef>
          </c:val>
          <c:extLst xmlns:c16r2="http://schemas.microsoft.com/office/drawing/2015/06/chart">
            <c:ext xmlns:c16="http://schemas.microsoft.com/office/drawing/2014/chart" uri="{C3380CC4-5D6E-409C-BE32-E72D297353CC}">
              <c16:uniqueId val="{00000000-4911-488B-B281-28D549C8548A}"/>
            </c:ext>
          </c:extLst>
        </c:ser>
        <c:dLbls>
          <c:showLegendKey val="0"/>
          <c:showVal val="0"/>
          <c:showCatName val="0"/>
          <c:showSerName val="0"/>
          <c:showPercent val="0"/>
          <c:showBubbleSize val="0"/>
        </c:dLbls>
        <c:gapWidth val="150"/>
        <c:axId val="237861504"/>
        <c:axId val="2378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101.36</c:v>
                </c:pt>
              </c:numCache>
            </c:numRef>
          </c:val>
          <c:smooth val="0"/>
          <c:extLst xmlns:c16r2="http://schemas.microsoft.com/office/drawing/2015/06/chart">
            <c:ext xmlns:c16="http://schemas.microsoft.com/office/drawing/2014/chart" uri="{C3380CC4-5D6E-409C-BE32-E72D297353CC}">
              <c16:uniqueId val="{00000001-4911-488B-B281-28D549C8548A}"/>
            </c:ext>
          </c:extLst>
        </c:ser>
        <c:dLbls>
          <c:showLegendKey val="0"/>
          <c:showVal val="0"/>
          <c:showCatName val="0"/>
          <c:showSerName val="0"/>
          <c:showPercent val="0"/>
          <c:showBubbleSize val="0"/>
        </c:dLbls>
        <c:marker val="1"/>
        <c:smooth val="0"/>
        <c:axId val="237861504"/>
        <c:axId val="237867776"/>
      </c:lineChart>
      <c:dateAx>
        <c:axId val="237861504"/>
        <c:scaling>
          <c:orientation val="minMax"/>
        </c:scaling>
        <c:delete val="1"/>
        <c:axPos val="b"/>
        <c:numFmt formatCode="ge" sourceLinked="1"/>
        <c:majorTickMark val="none"/>
        <c:minorTickMark val="none"/>
        <c:tickLblPos val="none"/>
        <c:crossAx val="237867776"/>
        <c:crosses val="autoZero"/>
        <c:auto val="1"/>
        <c:lblOffset val="100"/>
        <c:baseTimeUnit val="years"/>
      </c:dateAx>
      <c:valAx>
        <c:axId val="2378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6.03</c:v>
                </c:pt>
              </c:numCache>
            </c:numRef>
          </c:val>
          <c:extLst xmlns:c16r2="http://schemas.microsoft.com/office/drawing/2015/06/chart">
            <c:ext xmlns:c16="http://schemas.microsoft.com/office/drawing/2014/chart" uri="{C3380CC4-5D6E-409C-BE32-E72D297353CC}">
              <c16:uniqueId val="{00000000-3EF7-45B3-B32F-41791CE15D55}"/>
            </c:ext>
          </c:extLst>
        </c:ser>
        <c:dLbls>
          <c:showLegendKey val="0"/>
          <c:showVal val="0"/>
          <c:showCatName val="0"/>
          <c:showSerName val="0"/>
          <c:showPercent val="0"/>
          <c:showBubbleSize val="0"/>
        </c:dLbls>
        <c:gapWidth val="150"/>
        <c:axId val="237877888"/>
        <c:axId val="23875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30.26</c:v>
                </c:pt>
              </c:numCache>
            </c:numRef>
          </c:val>
          <c:smooth val="0"/>
          <c:extLst xmlns:c16r2="http://schemas.microsoft.com/office/drawing/2015/06/chart">
            <c:ext xmlns:c16="http://schemas.microsoft.com/office/drawing/2014/chart" uri="{C3380CC4-5D6E-409C-BE32-E72D297353CC}">
              <c16:uniqueId val="{00000001-3EF7-45B3-B32F-41791CE15D55}"/>
            </c:ext>
          </c:extLst>
        </c:ser>
        <c:dLbls>
          <c:showLegendKey val="0"/>
          <c:showVal val="0"/>
          <c:showCatName val="0"/>
          <c:showSerName val="0"/>
          <c:showPercent val="0"/>
          <c:showBubbleSize val="0"/>
        </c:dLbls>
        <c:marker val="1"/>
        <c:smooth val="0"/>
        <c:axId val="237877888"/>
        <c:axId val="238756608"/>
      </c:lineChart>
      <c:dateAx>
        <c:axId val="237877888"/>
        <c:scaling>
          <c:orientation val="minMax"/>
        </c:scaling>
        <c:delete val="1"/>
        <c:axPos val="b"/>
        <c:numFmt formatCode="ge" sourceLinked="1"/>
        <c:majorTickMark val="none"/>
        <c:minorTickMark val="none"/>
        <c:tickLblPos val="none"/>
        <c:crossAx val="238756608"/>
        <c:crosses val="autoZero"/>
        <c:auto val="1"/>
        <c:lblOffset val="100"/>
        <c:baseTimeUnit val="years"/>
      </c:dateAx>
      <c:valAx>
        <c:axId val="2387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33-4F73-A98A-2029B0D038E9}"/>
            </c:ext>
          </c:extLst>
        </c:ser>
        <c:dLbls>
          <c:showLegendKey val="0"/>
          <c:showVal val="0"/>
          <c:showCatName val="0"/>
          <c:showSerName val="0"/>
          <c:showPercent val="0"/>
          <c:showBubbleSize val="0"/>
        </c:dLbls>
        <c:gapWidth val="150"/>
        <c:axId val="238795776"/>
        <c:axId val="2387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A133-4F73-A98A-2029B0D038E9}"/>
            </c:ext>
          </c:extLst>
        </c:ser>
        <c:dLbls>
          <c:showLegendKey val="0"/>
          <c:showVal val="0"/>
          <c:showCatName val="0"/>
          <c:showSerName val="0"/>
          <c:showPercent val="0"/>
          <c:showBubbleSize val="0"/>
        </c:dLbls>
        <c:marker val="1"/>
        <c:smooth val="0"/>
        <c:axId val="238795776"/>
        <c:axId val="238797952"/>
      </c:lineChart>
      <c:dateAx>
        <c:axId val="238795776"/>
        <c:scaling>
          <c:orientation val="minMax"/>
        </c:scaling>
        <c:delete val="1"/>
        <c:axPos val="b"/>
        <c:numFmt formatCode="ge" sourceLinked="1"/>
        <c:majorTickMark val="none"/>
        <c:minorTickMark val="none"/>
        <c:tickLblPos val="none"/>
        <c:crossAx val="238797952"/>
        <c:crosses val="autoZero"/>
        <c:auto val="1"/>
        <c:lblOffset val="100"/>
        <c:baseTimeUnit val="years"/>
      </c:dateAx>
      <c:valAx>
        <c:axId val="2387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5.98</c:v>
                </c:pt>
              </c:numCache>
            </c:numRef>
          </c:val>
          <c:extLst xmlns:c16r2="http://schemas.microsoft.com/office/drawing/2015/06/chart">
            <c:ext xmlns:c16="http://schemas.microsoft.com/office/drawing/2014/chart" uri="{C3380CC4-5D6E-409C-BE32-E72D297353CC}">
              <c16:uniqueId val="{00000000-73BF-496E-B934-9A95C4CE85D5}"/>
            </c:ext>
          </c:extLst>
        </c:ser>
        <c:dLbls>
          <c:showLegendKey val="0"/>
          <c:showVal val="0"/>
          <c:showCatName val="0"/>
          <c:showSerName val="0"/>
          <c:showPercent val="0"/>
          <c:showBubbleSize val="0"/>
        </c:dLbls>
        <c:gapWidth val="150"/>
        <c:axId val="238886272"/>
        <c:axId val="2388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221.05</c:v>
                </c:pt>
              </c:numCache>
            </c:numRef>
          </c:val>
          <c:smooth val="0"/>
          <c:extLst xmlns:c16r2="http://schemas.microsoft.com/office/drawing/2015/06/chart">
            <c:ext xmlns:c16="http://schemas.microsoft.com/office/drawing/2014/chart" uri="{C3380CC4-5D6E-409C-BE32-E72D297353CC}">
              <c16:uniqueId val="{00000001-73BF-496E-B934-9A95C4CE85D5}"/>
            </c:ext>
          </c:extLst>
        </c:ser>
        <c:dLbls>
          <c:showLegendKey val="0"/>
          <c:showVal val="0"/>
          <c:showCatName val="0"/>
          <c:showSerName val="0"/>
          <c:showPercent val="0"/>
          <c:showBubbleSize val="0"/>
        </c:dLbls>
        <c:marker val="1"/>
        <c:smooth val="0"/>
        <c:axId val="238886272"/>
        <c:axId val="238892544"/>
      </c:lineChart>
      <c:dateAx>
        <c:axId val="238886272"/>
        <c:scaling>
          <c:orientation val="minMax"/>
        </c:scaling>
        <c:delete val="1"/>
        <c:axPos val="b"/>
        <c:numFmt formatCode="ge" sourceLinked="1"/>
        <c:majorTickMark val="none"/>
        <c:minorTickMark val="none"/>
        <c:tickLblPos val="none"/>
        <c:crossAx val="238892544"/>
        <c:crosses val="autoZero"/>
        <c:auto val="1"/>
        <c:lblOffset val="100"/>
        <c:baseTimeUnit val="years"/>
      </c:dateAx>
      <c:valAx>
        <c:axId val="2388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86.03</c:v>
                </c:pt>
              </c:numCache>
            </c:numRef>
          </c:val>
          <c:extLst xmlns:c16r2="http://schemas.microsoft.com/office/drawing/2015/06/chart">
            <c:ext xmlns:c16="http://schemas.microsoft.com/office/drawing/2014/chart" uri="{C3380CC4-5D6E-409C-BE32-E72D297353CC}">
              <c16:uniqueId val="{00000000-078B-42DB-9927-215FCD6BD3E1}"/>
            </c:ext>
          </c:extLst>
        </c:ser>
        <c:dLbls>
          <c:showLegendKey val="0"/>
          <c:showVal val="0"/>
          <c:showCatName val="0"/>
          <c:showSerName val="0"/>
          <c:showPercent val="0"/>
          <c:showBubbleSize val="0"/>
        </c:dLbls>
        <c:gapWidth val="150"/>
        <c:axId val="238931968"/>
        <c:axId val="2389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80.95</c:v>
                </c:pt>
              </c:numCache>
            </c:numRef>
          </c:val>
          <c:smooth val="0"/>
          <c:extLst xmlns:c16r2="http://schemas.microsoft.com/office/drawing/2015/06/chart">
            <c:ext xmlns:c16="http://schemas.microsoft.com/office/drawing/2014/chart" uri="{C3380CC4-5D6E-409C-BE32-E72D297353CC}">
              <c16:uniqueId val="{00000001-078B-42DB-9927-215FCD6BD3E1}"/>
            </c:ext>
          </c:extLst>
        </c:ser>
        <c:dLbls>
          <c:showLegendKey val="0"/>
          <c:showVal val="0"/>
          <c:showCatName val="0"/>
          <c:showSerName val="0"/>
          <c:showPercent val="0"/>
          <c:showBubbleSize val="0"/>
        </c:dLbls>
        <c:marker val="1"/>
        <c:smooth val="0"/>
        <c:axId val="238931968"/>
        <c:axId val="238933888"/>
      </c:lineChart>
      <c:dateAx>
        <c:axId val="238931968"/>
        <c:scaling>
          <c:orientation val="minMax"/>
        </c:scaling>
        <c:delete val="1"/>
        <c:axPos val="b"/>
        <c:numFmt formatCode="ge" sourceLinked="1"/>
        <c:majorTickMark val="none"/>
        <c:minorTickMark val="none"/>
        <c:tickLblPos val="none"/>
        <c:crossAx val="238933888"/>
        <c:crosses val="autoZero"/>
        <c:auto val="1"/>
        <c:lblOffset val="100"/>
        <c:baseTimeUnit val="years"/>
      </c:dateAx>
      <c:valAx>
        <c:axId val="2389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5780.37</c:v>
                </c:pt>
              </c:numCache>
            </c:numRef>
          </c:val>
          <c:extLst xmlns:c16r2="http://schemas.microsoft.com/office/drawing/2015/06/chart">
            <c:ext xmlns:c16="http://schemas.microsoft.com/office/drawing/2014/chart" uri="{C3380CC4-5D6E-409C-BE32-E72D297353CC}">
              <c16:uniqueId val="{00000000-E846-43D5-88DB-D6107FB3E782}"/>
            </c:ext>
          </c:extLst>
        </c:ser>
        <c:dLbls>
          <c:showLegendKey val="0"/>
          <c:showVal val="0"/>
          <c:showCatName val="0"/>
          <c:showSerName val="0"/>
          <c:showPercent val="0"/>
          <c:showBubbleSize val="0"/>
        </c:dLbls>
        <c:gapWidth val="150"/>
        <c:axId val="254513536"/>
        <c:axId val="2545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1006.65</c:v>
                </c:pt>
              </c:numCache>
            </c:numRef>
          </c:val>
          <c:smooth val="0"/>
          <c:extLst xmlns:c16r2="http://schemas.microsoft.com/office/drawing/2015/06/chart">
            <c:ext xmlns:c16="http://schemas.microsoft.com/office/drawing/2014/chart" uri="{C3380CC4-5D6E-409C-BE32-E72D297353CC}">
              <c16:uniqueId val="{00000001-E846-43D5-88DB-D6107FB3E782}"/>
            </c:ext>
          </c:extLst>
        </c:ser>
        <c:dLbls>
          <c:showLegendKey val="0"/>
          <c:showVal val="0"/>
          <c:showCatName val="0"/>
          <c:showSerName val="0"/>
          <c:showPercent val="0"/>
          <c:showBubbleSize val="0"/>
        </c:dLbls>
        <c:marker val="1"/>
        <c:smooth val="0"/>
        <c:axId val="254513536"/>
        <c:axId val="254515456"/>
      </c:lineChart>
      <c:dateAx>
        <c:axId val="254513536"/>
        <c:scaling>
          <c:orientation val="minMax"/>
        </c:scaling>
        <c:delete val="1"/>
        <c:axPos val="b"/>
        <c:numFmt formatCode="ge" sourceLinked="1"/>
        <c:majorTickMark val="none"/>
        <c:minorTickMark val="none"/>
        <c:tickLblPos val="none"/>
        <c:crossAx val="254515456"/>
        <c:crosses val="autoZero"/>
        <c:auto val="1"/>
        <c:lblOffset val="100"/>
        <c:baseTimeUnit val="years"/>
      </c:dateAx>
      <c:valAx>
        <c:axId val="2545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71.97</c:v>
                </c:pt>
              </c:numCache>
            </c:numRef>
          </c:val>
          <c:extLst xmlns:c16r2="http://schemas.microsoft.com/office/drawing/2015/06/chart">
            <c:ext xmlns:c16="http://schemas.microsoft.com/office/drawing/2014/chart" uri="{C3380CC4-5D6E-409C-BE32-E72D297353CC}">
              <c16:uniqueId val="{00000000-F311-4C69-AC58-FD9107A94822}"/>
            </c:ext>
          </c:extLst>
        </c:ser>
        <c:dLbls>
          <c:showLegendKey val="0"/>
          <c:showVal val="0"/>
          <c:showCatName val="0"/>
          <c:showSerName val="0"/>
          <c:showPercent val="0"/>
          <c:showBubbleSize val="0"/>
        </c:dLbls>
        <c:gapWidth val="150"/>
        <c:axId val="254546688"/>
        <c:axId val="2545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43.43</c:v>
                </c:pt>
              </c:numCache>
            </c:numRef>
          </c:val>
          <c:smooth val="0"/>
          <c:extLst xmlns:c16r2="http://schemas.microsoft.com/office/drawing/2015/06/chart">
            <c:ext xmlns:c16="http://schemas.microsoft.com/office/drawing/2014/chart" uri="{C3380CC4-5D6E-409C-BE32-E72D297353CC}">
              <c16:uniqueId val="{00000001-F311-4C69-AC58-FD9107A94822}"/>
            </c:ext>
          </c:extLst>
        </c:ser>
        <c:dLbls>
          <c:showLegendKey val="0"/>
          <c:showVal val="0"/>
          <c:showCatName val="0"/>
          <c:showSerName val="0"/>
          <c:showPercent val="0"/>
          <c:showBubbleSize val="0"/>
        </c:dLbls>
        <c:marker val="1"/>
        <c:smooth val="0"/>
        <c:axId val="254546688"/>
        <c:axId val="254548608"/>
      </c:lineChart>
      <c:dateAx>
        <c:axId val="254546688"/>
        <c:scaling>
          <c:orientation val="minMax"/>
        </c:scaling>
        <c:delete val="1"/>
        <c:axPos val="b"/>
        <c:numFmt formatCode="ge" sourceLinked="1"/>
        <c:majorTickMark val="none"/>
        <c:minorTickMark val="none"/>
        <c:tickLblPos val="none"/>
        <c:crossAx val="254548608"/>
        <c:crosses val="autoZero"/>
        <c:auto val="1"/>
        <c:lblOffset val="100"/>
        <c:baseTimeUnit val="years"/>
      </c:dateAx>
      <c:valAx>
        <c:axId val="2545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5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225.53</c:v>
                </c:pt>
              </c:numCache>
            </c:numRef>
          </c:val>
          <c:extLst xmlns:c16r2="http://schemas.microsoft.com/office/drawing/2015/06/chart">
            <c:ext xmlns:c16="http://schemas.microsoft.com/office/drawing/2014/chart" uri="{C3380CC4-5D6E-409C-BE32-E72D297353CC}">
              <c16:uniqueId val="{00000000-9556-4C5A-BA32-110DF39E5EAE}"/>
            </c:ext>
          </c:extLst>
        </c:ser>
        <c:dLbls>
          <c:showLegendKey val="0"/>
          <c:showVal val="0"/>
          <c:showCatName val="0"/>
          <c:showSerName val="0"/>
          <c:showPercent val="0"/>
          <c:showBubbleSize val="0"/>
        </c:dLbls>
        <c:gapWidth val="150"/>
        <c:axId val="254571648"/>
        <c:axId val="2545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400.44</c:v>
                </c:pt>
              </c:numCache>
            </c:numRef>
          </c:val>
          <c:smooth val="0"/>
          <c:extLst xmlns:c16r2="http://schemas.microsoft.com/office/drawing/2015/06/chart">
            <c:ext xmlns:c16="http://schemas.microsoft.com/office/drawing/2014/chart" uri="{C3380CC4-5D6E-409C-BE32-E72D297353CC}">
              <c16:uniqueId val="{00000001-9556-4C5A-BA32-110DF39E5EAE}"/>
            </c:ext>
          </c:extLst>
        </c:ser>
        <c:dLbls>
          <c:showLegendKey val="0"/>
          <c:showVal val="0"/>
          <c:showCatName val="0"/>
          <c:showSerName val="0"/>
          <c:showPercent val="0"/>
          <c:showBubbleSize val="0"/>
        </c:dLbls>
        <c:marker val="1"/>
        <c:smooth val="0"/>
        <c:axId val="254571648"/>
        <c:axId val="254573568"/>
      </c:lineChart>
      <c:dateAx>
        <c:axId val="254571648"/>
        <c:scaling>
          <c:orientation val="minMax"/>
        </c:scaling>
        <c:delete val="1"/>
        <c:axPos val="b"/>
        <c:numFmt formatCode="ge" sourceLinked="1"/>
        <c:majorTickMark val="none"/>
        <c:minorTickMark val="none"/>
        <c:tickLblPos val="none"/>
        <c:crossAx val="254573568"/>
        <c:crosses val="autoZero"/>
        <c:auto val="1"/>
        <c:lblOffset val="100"/>
        <c:baseTimeUnit val="years"/>
      </c:dateAx>
      <c:valAx>
        <c:axId val="254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5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34.950000000000003</c:v>
                </c:pt>
              </c:numCache>
            </c:numRef>
          </c:val>
          <c:extLst xmlns:c16r2="http://schemas.microsoft.com/office/drawing/2015/06/chart">
            <c:ext xmlns:c16="http://schemas.microsoft.com/office/drawing/2014/chart" uri="{C3380CC4-5D6E-409C-BE32-E72D297353CC}">
              <c16:uniqueId val="{00000000-C853-4CD2-8341-5A1F0BDDD182}"/>
            </c:ext>
          </c:extLst>
        </c:ser>
        <c:dLbls>
          <c:showLegendKey val="0"/>
          <c:showVal val="0"/>
          <c:showCatName val="0"/>
          <c:showSerName val="0"/>
          <c:showPercent val="0"/>
          <c:showBubbleSize val="0"/>
        </c:dLbls>
        <c:gapWidth val="150"/>
        <c:axId val="254690816"/>
        <c:axId val="2546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32.229999999999997</c:v>
                </c:pt>
              </c:numCache>
            </c:numRef>
          </c:val>
          <c:smooth val="0"/>
          <c:extLst xmlns:c16r2="http://schemas.microsoft.com/office/drawing/2015/06/chart">
            <c:ext xmlns:c16="http://schemas.microsoft.com/office/drawing/2014/chart" uri="{C3380CC4-5D6E-409C-BE32-E72D297353CC}">
              <c16:uniqueId val="{00000001-C853-4CD2-8341-5A1F0BDDD182}"/>
            </c:ext>
          </c:extLst>
        </c:ser>
        <c:dLbls>
          <c:showLegendKey val="0"/>
          <c:showVal val="0"/>
          <c:showCatName val="0"/>
          <c:showSerName val="0"/>
          <c:showPercent val="0"/>
          <c:showBubbleSize val="0"/>
        </c:dLbls>
        <c:marker val="1"/>
        <c:smooth val="0"/>
        <c:axId val="254690816"/>
        <c:axId val="254692736"/>
      </c:lineChart>
      <c:dateAx>
        <c:axId val="254690816"/>
        <c:scaling>
          <c:orientation val="minMax"/>
        </c:scaling>
        <c:delete val="1"/>
        <c:axPos val="b"/>
        <c:numFmt formatCode="ge" sourceLinked="1"/>
        <c:majorTickMark val="none"/>
        <c:minorTickMark val="none"/>
        <c:tickLblPos val="none"/>
        <c:crossAx val="254692736"/>
        <c:crosses val="autoZero"/>
        <c:auto val="1"/>
        <c:lblOffset val="100"/>
        <c:baseTimeUnit val="years"/>
      </c:dateAx>
      <c:valAx>
        <c:axId val="254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84.68</c:v>
                </c:pt>
              </c:numCache>
            </c:numRef>
          </c:val>
          <c:extLst xmlns:c16r2="http://schemas.microsoft.com/office/drawing/2015/06/chart">
            <c:ext xmlns:c16="http://schemas.microsoft.com/office/drawing/2014/chart" uri="{C3380CC4-5D6E-409C-BE32-E72D297353CC}">
              <c16:uniqueId val="{00000000-9F4F-4B41-B26C-2BDE8C53D372}"/>
            </c:ext>
          </c:extLst>
        </c:ser>
        <c:dLbls>
          <c:showLegendKey val="0"/>
          <c:showVal val="0"/>
          <c:showCatName val="0"/>
          <c:showSerName val="0"/>
          <c:showPercent val="0"/>
          <c:showBubbleSize val="0"/>
        </c:dLbls>
        <c:gapWidth val="150"/>
        <c:axId val="254723968"/>
        <c:axId val="25604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80.8</c:v>
                </c:pt>
              </c:numCache>
            </c:numRef>
          </c:val>
          <c:smooth val="0"/>
          <c:extLst xmlns:c16r2="http://schemas.microsoft.com/office/drawing/2015/06/chart">
            <c:ext xmlns:c16="http://schemas.microsoft.com/office/drawing/2014/chart" uri="{C3380CC4-5D6E-409C-BE32-E72D297353CC}">
              <c16:uniqueId val="{00000001-9F4F-4B41-B26C-2BDE8C53D372}"/>
            </c:ext>
          </c:extLst>
        </c:ser>
        <c:dLbls>
          <c:showLegendKey val="0"/>
          <c:showVal val="0"/>
          <c:showCatName val="0"/>
          <c:showSerName val="0"/>
          <c:showPercent val="0"/>
          <c:showBubbleSize val="0"/>
        </c:dLbls>
        <c:marker val="1"/>
        <c:smooth val="0"/>
        <c:axId val="254723968"/>
        <c:axId val="256049152"/>
      </c:lineChart>
      <c:dateAx>
        <c:axId val="254723968"/>
        <c:scaling>
          <c:orientation val="minMax"/>
        </c:scaling>
        <c:delete val="1"/>
        <c:axPos val="b"/>
        <c:numFmt formatCode="ge" sourceLinked="1"/>
        <c:majorTickMark val="none"/>
        <c:minorTickMark val="none"/>
        <c:tickLblPos val="none"/>
        <c:crossAx val="256049152"/>
        <c:crosses val="autoZero"/>
        <c:auto val="1"/>
        <c:lblOffset val="100"/>
        <c:baseTimeUnit val="years"/>
      </c:dateAx>
      <c:valAx>
        <c:axId val="2560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52940</v>
      </c>
      <c r="AM8" s="68"/>
      <c r="AN8" s="68"/>
      <c r="AO8" s="68"/>
      <c r="AP8" s="68"/>
      <c r="AQ8" s="68"/>
      <c r="AR8" s="68"/>
      <c r="AS8" s="68"/>
      <c r="AT8" s="67">
        <f>データ!T6</f>
        <v>318.29000000000002</v>
      </c>
      <c r="AU8" s="67"/>
      <c r="AV8" s="67"/>
      <c r="AW8" s="67"/>
      <c r="AX8" s="67"/>
      <c r="AY8" s="67"/>
      <c r="AZ8" s="67"/>
      <c r="BA8" s="67"/>
      <c r="BB8" s="67">
        <f>データ!U6</f>
        <v>166.33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45.59</v>
      </c>
      <c r="J10" s="67"/>
      <c r="K10" s="67"/>
      <c r="L10" s="67"/>
      <c r="M10" s="67"/>
      <c r="N10" s="67"/>
      <c r="O10" s="67"/>
      <c r="P10" s="67">
        <f>データ!P6</f>
        <v>3.92</v>
      </c>
      <c r="Q10" s="67"/>
      <c r="R10" s="67"/>
      <c r="S10" s="67"/>
      <c r="T10" s="67"/>
      <c r="U10" s="67"/>
      <c r="V10" s="67"/>
      <c r="W10" s="67">
        <f>データ!Q6</f>
        <v>95.65</v>
      </c>
      <c r="X10" s="67"/>
      <c r="Y10" s="67"/>
      <c r="Z10" s="67"/>
      <c r="AA10" s="67"/>
      <c r="AB10" s="67"/>
      <c r="AC10" s="67"/>
      <c r="AD10" s="68">
        <f>データ!R6</f>
        <v>3348</v>
      </c>
      <c r="AE10" s="68"/>
      <c r="AF10" s="68"/>
      <c r="AG10" s="68"/>
      <c r="AH10" s="68"/>
      <c r="AI10" s="68"/>
      <c r="AJ10" s="68"/>
      <c r="AK10" s="2"/>
      <c r="AL10" s="68">
        <f>データ!V6</f>
        <v>2062</v>
      </c>
      <c r="AM10" s="68"/>
      <c r="AN10" s="68"/>
      <c r="AO10" s="68"/>
      <c r="AP10" s="68"/>
      <c r="AQ10" s="68"/>
      <c r="AR10" s="68"/>
      <c r="AS10" s="68"/>
      <c r="AT10" s="67">
        <f>データ!W6</f>
        <v>1.66</v>
      </c>
      <c r="AU10" s="67"/>
      <c r="AV10" s="67"/>
      <c r="AW10" s="67"/>
      <c r="AX10" s="67"/>
      <c r="AY10" s="67"/>
      <c r="AZ10" s="67"/>
      <c r="BA10" s="67"/>
      <c r="BB10" s="67">
        <f>データ!X6</f>
        <v>1242.17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vDWDAe4zAQ2veF6wg2wf0k0vCD9GJD9dFFU0c3ZAfp0RT/e85a01fH/2o3h+HpR3kDN/VpztuHUhM8pj5Ookig==" saltValue="86clZOZbGO7WINkgrCXt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172022</v>
      </c>
      <c r="D6" s="33">
        <f t="shared" si="3"/>
        <v>46</v>
      </c>
      <c r="E6" s="33">
        <f t="shared" si="3"/>
        <v>17</v>
      </c>
      <c r="F6" s="33">
        <f t="shared" si="3"/>
        <v>6</v>
      </c>
      <c r="G6" s="33">
        <f t="shared" si="3"/>
        <v>0</v>
      </c>
      <c r="H6" s="33" t="str">
        <f t="shared" si="3"/>
        <v>石川県　七尾市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45.59</v>
      </c>
      <c r="P6" s="34">
        <f t="shared" si="3"/>
        <v>3.92</v>
      </c>
      <c r="Q6" s="34">
        <f t="shared" si="3"/>
        <v>95.65</v>
      </c>
      <c r="R6" s="34">
        <f t="shared" si="3"/>
        <v>3348</v>
      </c>
      <c r="S6" s="34">
        <f t="shared" si="3"/>
        <v>52940</v>
      </c>
      <c r="T6" s="34">
        <f t="shared" si="3"/>
        <v>318.29000000000002</v>
      </c>
      <c r="U6" s="34">
        <f t="shared" si="3"/>
        <v>166.33</v>
      </c>
      <c r="V6" s="34">
        <f t="shared" si="3"/>
        <v>2062</v>
      </c>
      <c r="W6" s="34">
        <f t="shared" si="3"/>
        <v>1.66</v>
      </c>
      <c r="X6" s="34">
        <f t="shared" si="3"/>
        <v>1242.17</v>
      </c>
      <c r="Y6" s="35" t="str">
        <f>IF(Y7="",NA(),Y7)</f>
        <v>-</v>
      </c>
      <c r="Z6" s="35" t="str">
        <f t="shared" ref="Z6:AH6" si="4">IF(Z7="",NA(),Z7)</f>
        <v>-</v>
      </c>
      <c r="AA6" s="35" t="str">
        <f t="shared" si="4"/>
        <v>-</v>
      </c>
      <c r="AB6" s="35" t="str">
        <f t="shared" si="4"/>
        <v>-</v>
      </c>
      <c r="AC6" s="35">
        <f t="shared" si="4"/>
        <v>99.53</v>
      </c>
      <c r="AD6" s="35" t="str">
        <f t="shared" si="4"/>
        <v>-</v>
      </c>
      <c r="AE6" s="35" t="str">
        <f t="shared" si="4"/>
        <v>-</v>
      </c>
      <c r="AF6" s="35" t="str">
        <f t="shared" si="4"/>
        <v>-</v>
      </c>
      <c r="AG6" s="35" t="str">
        <f t="shared" si="4"/>
        <v>-</v>
      </c>
      <c r="AH6" s="35">
        <f t="shared" si="4"/>
        <v>101.36</v>
      </c>
      <c r="AI6" s="34" t="str">
        <f>IF(AI7="","",IF(AI7="-","【-】","【"&amp;SUBSTITUTE(TEXT(AI7,"#,##0.00"),"-","△")&amp;"】"))</f>
        <v>【101.27】</v>
      </c>
      <c r="AJ6" s="35" t="str">
        <f>IF(AJ7="",NA(),AJ7)</f>
        <v>-</v>
      </c>
      <c r="AK6" s="35" t="str">
        <f t="shared" ref="AK6:AS6" si="5">IF(AK7="",NA(),AK7)</f>
        <v>-</v>
      </c>
      <c r="AL6" s="35" t="str">
        <f t="shared" si="5"/>
        <v>-</v>
      </c>
      <c r="AM6" s="35" t="str">
        <f t="shared" si="5"/>
        <v>-</v>
      </c>
      <c r="AN6" s="35">
        <f t="shared" si="5"/>
        <v>5.98</v>
      </c>
      <c r="AO6" s="35" t="str">
        <f t="shared" si="5"/>
        <v>-</v>
      </c>
      <c r="AP6" s="35" t="str">
        <f t="shared" si="5"/>
        <v>-</v>
      </c>
      <c r="AQ6" s="35" t="str">
        <f t="shared" si="5"/>
        <v>-</v>
      </c>
      <c r="AR6" s="35" t="str">
        <f t="shared" si="5"/>
        <v>-</v>
      </c>
      <c r="AS6" s="35">
        <f t="shared" si="5"/>
        <v>221.05</v>
      </c>
      <c r="AT6" s="34" t="str">
        <f>IF(AT7="","",IF(AT7="-","【-】","【"&amp;SUBSTITUTE(TEXT(AT7,"#,##0.00"),"-","△")&amp;"】"))</f>
        <v>【101.38】</v>
      </c>
      <c r="AU6" s="35" t="str">
        <f>IF(AU7="",NA(),AU7)</f>
        <v>-</v>
      </c>
      <c r="AV6" s="35" t="str">
        <f t="shared" ref="AV6:BD6" si="6">IF(AV7="",NA(),AV7)</f>
        <v>-</v>
      </c>
      <c r="AW6" s="35" t="str">
        <f t="shared" si="6"/>
        <v>-</v>
      </c>
      <c r="AX6" s="35" t="str">
        <f t="shared" si="6"/>
        <v>-</v>
      </c>
      <c r="AY6" s="35">
        <f t="shared" si="6"/>
        <v>86.03</v>
      </c>
      <c r="AZ6" s="35" t="str">
        <f t="shared" si="6"/>
        <v>-</v>
      </c>
      <c r="BA6" s="35" t="str">
        <f t="shared" si="6"/>
        <v>-</v>
      </c>
      <c r="BB6" s="35" t="str">
        <f t="shared" si="6"/>
        <v>-</v>
      </c>
      <c r="BC6" s="35" t="str">
        <f t="shared" si="6"/>
        <v>-</v>
      </c>
      <c r="BD6" s="35">
        <f t="shared" si="6"/>
        <v>80.95</v>
      </c>
      <c r="BE6" s="34" t="str">
        <f>IF(BE7="","",IF(BE7="-","【-】","【"&amp;SUBSTITUTE(TEXT(BE7,"#,##0.00"),"-","△")&amp;"】"))</f>
        <v>【65.72】</v>
      </c>
      <c r="BF6" s="35" t="str">
        <f>IF(BF7="",NA(),BF7)</f>
        <v>-</v>
      </c>
      <c r="BG6" s="35" t="str">
        <f t="shared" ref="BG6:BO6" si="7">IF(BG7="",NA(),BG7)</f>
        <v>-</v>
      </c>
      <c r="BH6" s="35" t="str">
        <f t="shared" si="7"/>
        <v>-</v>
      </c>
      <c r="BI6" s="35" t="str">
        <f t="shared" si="7"/>
        <v>-</v>
      </c>
      <c r="BJ6" s="35">
        <f t="shared" si="7"/>
        <v>5780.37</v>
      </c>
      <c r="BK6" s="35" t="str">
        <f t="shared" si="7"/>
        <v>-</v>
      </c>
      <c r="BL6" s="35" t="str">
        <f t="shared" si="7"/>
        <v>-</v>
      </c>
      <c r="BM6" s="35" t="str">
        <f t="shared" si="7"/>
        <v>-</v>
      </c>
      <c r="BN6" s="35" t="str">
        <f t="shared" si="7"/>
        <v>-</v>
      </c>
      <c r="BO6" s="35">
        <f t="shared" si="7"/>
        <v>1006.65</v>
      </c>
      <c r="BP6" s="34" t="str">
        <f>IF(BP7="","",IF(BP7="-","【-】","【"&amp;SUBSTITUTE(TEXT(BP7,"#,##0.00"),"-","△")&amp;"】"))</f>
        <v>【973.20】</v>
      </c>
      <c r="BQ6" s="35" t="str">
        <f>IF(BQ7="",NA(),BQ7)</f>
        <v>-</v>
      </c>
      <c r="BR6" s="35" t="str">
        <f t="shared" ref="BR6:BZ6" si="8">IF(BR7="",NA(),BR7)</f>
        <v>-</v>
      </c>
      <c r="BS6" s="35" t="str">
        <f t="shared" si="8"/>
        <v>-</v>
      </c>
      <c r="BT6" s="35" t="str">
        <f t="shared" si="8"/>
        <v>-</v>
      </c>
      <c r="BU6" s="35">
        <f t="shared" si="8"/>
        <v>71.97</v>
      </c>
      <c r="BV6" s="35" t="str">
        <f t="shared" si="8"/>
        <v>-</v>
      </c>
      <c r="BW6" s="35" t="str">
        <f t="shared" si="8"/>
        <v>-</v>
      </c>
      <c r="BX6" s="35" t="str">
        <f t="shared" si="8"/>
        <v>-</v>
      </c>
      <c r="BY6" s="35" t="str">
        <f t="shared" si="8"/>
        <v>-</v>
      </c>
      <c r="BZ6" s="35">
        <f t="shared" si="8"/>
        <v>43.43</v>
      </c>
      <c r="CA6" s="34" t="str">
        <f>IF(CA7="","",IF(CA7="-","【-】","【"&amp;SUBSTITUTE(TEXT(CA7,"#,##0.00"),"-","△")&amp;"】"))</f>
        <v>【45.14】</v>
      </c>
      <c r="CB6" s="35" t="str">
        <f>IF(CB7="",NA(),CB7)</f>
        <v>-</v>
      </c>
      <c r="CC6" s="35" t="str">
        <f t="shared" ref="CC6:CK6" si="9">IF(CC7="",NA(),CC7)</f>
        <v>-</v>
      </c>
      <c r="CD6" s="35" t="str">
        <f t="shared" si="9"/>
        <v>-</v>
      </c>
      <c r="CE6" s="35" t="str">
        <f t="shared" si="9"/>
        <v>-</v>
      </c>
      <c r="CF6" s="35">
        <f t="shared" si="9"/>
        <v>225.53</v>
      </c>
      <c r="CG6" s="35" t="str">
        <f t="shared" si="9"/>
        <v>-</v>
      </c>
      <c r="CH6" s="35" t="str">
        <f t="shared" si="9"/>
        <v>-</v>
      </c>
      <c r="CI6" s="35" t="str">
        <f t="shared" si="9"/>
        <v>-</v>
      </c>
      <c r="CJ6" s="35" t="str">
        <f t="shared" si="9"/>
        <v>-</v>
      </c>
      <c r="CK6" s="35">
        <f t="shared" si="9"/>
        <v>400.44</v>
      </c>
      <c r="CL6" s="34" t="str">
        <f>IF(CL7="","",IF(CL7="-","【-】","【"&amp;SUBSTITUTE(TEXT(CL7,"#,##0.00"),"-","△")&amp;"】"))</f>
        <v>【377.19】</v>
      </c>
      <c r="CM6" s="35" t="str">
        <f>IF(CM7="",NA(),CM7)</f>
        <v>-</v>
      </c>
      <c r="CN6" s="35" t="str">
        <f t="shared" ref="CN6:CV6" si="10">IF(CN7="",NA(),CN7)</f>
        <v>-</v>
      </c>
      <c r="CO6" s="35" t="str">
        <f t="shared" si="10"/>
        <v>-</v>
      </c>
      <c r="CP6" s="35" t="str">
        <f t="shared" si="10"/>
        <v>-</v>
      </c>
      <c r="CQ6" s="35">
        <f t="shared" si="10"/>
        <v>34.950000000000003</v>
      </c>
      <c r="CR6" s="35" t="str">
        <f t="shared" si="10"/>
        <v>-</v>
      </c>
      <c r="CS6" s="35" t="str">
        <f t="shared" si="10"/>
        <v>-</v>
      </c>
      <c r="CT6" s="35" t="str">
        <f t="shared" si="10"/>
        <v>-</v>
      </c>
      <c r="CU6" s="35" t="str">
        <f t="shared" si="10"/>
        <v>-</v>
      </c>
      <c r="CV6" s="35">
        <f t="shared" si="10"/>
        <v>32.229999999999997</v>
      </c>
      <c r="CW6" s="34" t="str">
        <f>IF(CW7="","",IF(CW7="-","【-】","【"&amp;SUBSTITUTE(TEXT(CW7,"#,##0.00"),"-","△")&amp;"】"))</f>
        <v>【33.69】</v>
      </c>
      <c r="CX6" s="35" t="str">
        <f>IF(CX7="",NA(),CX7)</f>
        <v>-</v>
      </c>
      <c r="CY6" s="35" t="str">
        <f t="shared" ref="CY6:DG6" si="11">IF(CY7="",NA(),CY7)</f>
        <v>-</v>
      </c>
      <c r="CZ6" s="35" t="str">
        <f t="shared" si="11"/>
        <v>-</v>
      </c>
      <c r="DA6" s="35" t="str">
        <f t="shared" si="11"/>
        <v>-</v>
      </c>
      <c r="DB6" s="35">
        <f t="shared" si="11"/>
        <v>84.68</v>
      </c>
      <c r="DC6" s="35" t="str">
        <f t="shared" si="11"/>
        <v>-</v>
      </c>
      <c r="DD6" s="35" t="str">
        <f t="shared" si="11"/>
        <v>-</v>
      </c>
      <c r="DE6" s="35" t="str">
        <f t="shared" si="11"/>
        <v>-</v>
      </c>
      <c r="DF6" s="35" t="str">
        <f t="shared" si="11"/>
        <v>-</v>
      </c>
      <c r="DG6" s="35">
        <f t="shared" si="11"/>
        <v>80.8</v>
      </c>
      <c r="DH6" s="34" t="str">
        <f>IF(DH7="","",IF(DH7="-","【-】","【"&amp;SUBSTITUTE(TEXT(DH7,"#,##0.00"),"-","△")&amp;"】"))</f>
        <v>【80.08】</v>
      </c>
      <c r="DI6" s="35" t="str">
        <f>IF(DI7="",NA(),DI7)</f>
        <v>-</v>
      </c>
      <c r="DJ6" s="35" t="str">
        <f t="shared" ref="DJ6:DR6" si="12">IF(DJ7="",NA(),DJ7)</f>
        <v>-</v>
      </c>
      <c r="DK6" s="35" t="str">
        <f t="shared" si="12"/>
        <v>-</v>
      </c>
      <c r="DL6" s="35" t="str">
        <f t="shared" si="12"/>
        <v>-</v>
      </c>
      <c r="DM6" s="35">
        <f t="shared" si="12"/>
        <v>6.03</v>
      </c>
      <c r="DN6" s="35" t="str">
        <f t="shared" si="12"/>
        <v>-</v>
      </c>
      <c r="DO6" s="35" t="str">
        <f t="shared" si="12"/>
        <v>-</v>
      </c>
      <c r="DP6" s="35" t="str">
        <f t="shared" si="12"/>
        <v>-</v>
      </c>
      <c r="DQ6" s="35" t="str">
        <f t="shared" si="12"/>
        <v>-</v>
      </c>
      <c r="DR6" s="35">
        <f t="shared" si="12"/>
        <v>30.26</v>
      </c>
      <c r="DS6" s="34" t="str">
        <f>IF(DS7="","",IF(DS7="-","【-】","【"&amp;SUBSTITUTE(TEXT(DS7,"#,##0.00"),"-","△")&amp;"】"))</f>
        <v>【27.36】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【0.04】</v>
      </c>
    </row>
    <row r="7" spans="1:148" s="36" customFormat="1" x14ac:dyDescent="0.15">
      <c r="A7" s="28"/>
      <c r="B7" s="37">
        <v>2018</v>
      </c>
      <c r="C7" s="37">
        <v>172022</v>
      </c>
      <c r="D7" s="37">
        <v>46</v>
      </c>
      <c r="E7" s="37">
        <v>17</v>
      </c>
      <c r="F7" s="37">
        <v>6</v>
      </c>
      <c r="G7" s="37">
        <v>0</v>
      </c>
      <c r="H7" s="37" t="s">
        <v>96</v>
      </c>
      <c r="I7" s="37" t="s">
        <v>97</v>
      </c>
      <c r="J7" s="37" t="s">
        <v>98</v>
      </c>
      <c r="K7" s="37" t="s">
        <v>99</v>
      </c>
      <c r="L7" s="37" t="s">
        <v>100</v>
      </c>
      <c r="M7" s="37" t="s">
        <v>101</v>
      </c>
      <c r="N7" s="38" t="s">
        <v>102</v>
      </c>
      <c r="O7" s="38">
        <v>45.59</v>
      </c>
      <c r="P7" s="38">
        <v>3.92</v>
      </c>
      <c r="Q7" s="38">
        <v>95.65</v>
      </c>
      <c r="R7" s="38">
        <v>3348</v>
      </c>
      <c r="S7" s="38">
        <v>52940</v>
      </c>
      <c r="T7" s="38">
        <v>318.29000000000002</v>
      </c>
      <c r="U7" s="38">
        <v>166.33</v>
      </c>
      <c r="V7" s="38">
        <v>2062</v>
      </c>
      <c r="W7" s="38">
        <v>1.66</v>
      </c>
      <c r="X7" s="38">
        <v>1242.17</v>
      </c>
      <c r="Y7" s="38" t="s">
        <v>102</v>
      </c>
      <c r="Z7" s="38" t="s">
        <v>102</v>
      </c>
      <c r="AA7" s="38" t="s">
        <v>102</v>
      </c>
      <c r="AB7" s="38" t="s">
        <v>102</v>
      </c>
      <c r="AC7" s="38">
        <v>99.53</v>
      </c>
      <c r="AD7" s="38" t="s">
        <v>102</v>
      </c>
      <c r="AE7" s="38" t="s">
        <v>102</v>
      </c>
      <c r="AF7" s="38" t="s">
        <v>102</v>
      </c>
      <c r="AG7" s="38" t="s">
        <v>102</v>
      </c>
      <c r="AH7" s="38">
        <v>101.36</v>
      </c>
      <c r="AI7" s="38">
        <v>101.27</v>
      </c>
      <c r="AJ7" s="38" t="s">
        <v>102</v>
      </c>
      <c r="AK7" s="38" t="s">
        <v>102</v>
      </c>
      <c r="AL7" s="38" t="s">
        <v>102</v>
      </c>
      <c r="AM7" s="38" t="s">
        <v>102</v>
      </c>
      <c r="AN7" s="38">
        <v>5.98</v>
      </c>
      <c r="AO7" s="38" t="s">
        <v>102</v>
      </c>
      <c r="AP7" s="38" t="s">
        <v>102</v>
      </c>
      <c r="AQ7" s="38" t="s">
        <v>102</v>
      </c>
      <c r="AR7" s="38" t="s">
        <v>102</v>
      </c>
      <c r="AS7" s="38">
        <v>221.05</v>
      </c>
      <c r="AT7" s="38">
        <v>101.38</v>
      </c>
      <c r="AU7" s="38" t="s">
        <v>102</v>
      </c>
      <c r="AV7" s="38" t="s">
        <v>102</v>
      </c>
      <c r="AW7" s="38" t="s">
        <v>102</v>
      </c>
      <c r="AX7" s="38" t="s">
        <v>102</v>
      </c>
      <c r="AY7" s="38">
        <v>86.03</v>
      </c>
      <c r="AZ7" s="38" t="s">
        <v>102</v>
      </c>
      <c r="BA7" s="38" t="s">
        <v>102</v>
      </c>
      <c r="BB7" s="38" t="s">
        <v>102</v>
      </c>
      <c r="BC7" s="38" t="s">
        <v>102</v>
      </c>
      <c r="BD7" s="38">
        <v>80.95</v>
      </c>
      <c r="BE7" s="38">
        <v>65.72</v>
      </c>
      <c r="BF7" s="38" t="s">
        <v>102</v>
      </c>
      <c r="BG7" s="38" t="s">
        <v>102</v>
      </c>
      <c r="BH7" s="38" t="s">
        <v>102</v>
      </c>
      <c r="BI7" s="38" t="s">
        <v>102</v>
      </c>
      <c r="BJ7" s="38">
        <v>5780.37</v>
      </c>
      <c r="BK7" s="38" t="s">
        <v>102</v>
      </c>
      <c r="BL7" s="38" t="s">
        <v>102</v>
      </c>
      <c r="BM7" s="38" t="s">
        <v>102</v>
      </c>
      <c r="BN7" s="38" t="s">
        <v>102</v>
      </c>
      <c r="BO7" s="38">
        <v>1006.65</v>
      </c>
      <c r="BP7" s="38">
        <v>973.2</v>
      </c>
      <c r="BQ7" s="38" t="s">
        <v>102</v>
      </c>
      <c r="BR7" s="38" t="s">
        <v>102</v>
      </c>
      <c r="BS7" s="38" t="s">
        <v>102</v>
      </c>
      <c r="BT7" s="38" t="s">
        <v>102</v>
      </c>
      <c r="BU7" s="38">
        <v>71.97</v>
      </c>
      <c r="BV7" s="38" t="s">
        <v>102</v>
      </c>
      <c r="BW7" s="38" t="s">
        <v>102</v>
      </c>
      <c r="BX7" s="38" t="s">
        <v>102</v>
      </c>
      <c r="BY7" s="38" t="s">
        <v>102</v>
      </c>
      <c r="BZ7" s="38">
        <v>43.43</v>
      </c>
      <c r="CA7" s="38">
        <v>45.14</v>
      </c>
      <c r="CB7" s="38" t="s">
        <v>102</v>
      </c>
      <c r="CC7" s="38" t="s">
        <v>102</v>
      </c>
      <c r="CD7" s="38" t="s">
        <v>102</v>
      </c>
      <c r="CE7" s="38" t="s">
        <v>102</v>
      </c>
      <c r="CF7" s="38">
        <v>225.53</v>
      </c>
      <c r="CG7" s="38" t="s">
        <v>102</v>
      </c>
      <c r="CH7" s="38" t="s">
        <v>102</v>
      </c>
      <c r="CI7" s="38" t="s">
        <v>102</v>
      </c>
      <c r="CJ7" s="38" t="s">
        <v>102</v>
      </c>
      <c r="CK7" s="38">
        <v>400.44</v>
      </c>
      <c r="CL7" s="38">
        <v>377.19</v>
      </c>
      <c r="CM7" s="38" t="s">
        <v>102</v>
      </c>
      <c r="CN7" s="38" t="s">
        <v>102</v>
      </c>
      <c r="CO7" s="38" t="s">
        <v>102</v>
      </c>
      <c r="CP7" s="38" t="s">
        <v>102</v>
      </c>
      <c r="CQ7" s="38">
        <v>34.950000000000003</v>
      </c>
      <c r="CR7" s="38" t="s">
        <v>102</v>
      </c>
      <c r="CS7" s="38" t="s">
        <v>102</v>
      </c>
      <c r="CT7" s="38" t="s">
        <v>102</v>
      </c>
      <c r="CU7" s="38" t="s">
        <v>102</v>
      </c>
      <c r="CV7" s="38">
        <v>32.229999999999997</v>
      </c>
      <c r="CW7" s="38">
        <v>33.69</v>
      </c>
      <c r="CX7" s="38" t="s">
        <v>102</v>
      </c>
      <c r="CY7" s="38" t="s">
        <v>102</v>
      </c>
      <c r="CZ7" s="38" t="s">
        <v>102</v>
      </c>
      <c r="DA7" s="38" t="s">
        <v>102</v>
      </c>
      <c r="DB7" s="38">
        <v>84.68</v>
      </c>
      <c r="DC7" s="38" t="s">
        <v>102</v>
      </c>
      <c r="DD7" s="38" t="s">
        <v>102</v>
      </c>
      <c r="DE7" s="38" t="s">
        <v>102</v>
      </c>
      <c r="DF7" s="38" t="s">
        <v>102</v>
      </c>
      <c r="DG7" s="38">
        <v>80.8</v>
      </c>
      <c r="DH7" s="38">
        <v>80.08</v>
      </c>
      <c r="DI7" s="38" t="s">
        <v>102</v>
      </c>
      <c r="DJ7" s="38" t="s">
        <v>102</v>
      </c>
      <c r="DK7" s="38" t="s">
        <v>102</v>
      </c>
      <c r="DL7" s="38" t="s">
        <v>102</v>
      </c>
      <c r="DM7" s="38">
        <v>6.03</v>
      </c>
      <c r="DN7" s="38" t="s">
        <v>102</v>
      </c>
      <c r="DO7" s="38" t="s">
        <v>102</v>
      </c>
      <c r="DP7" s="38" t="s">
        <v>102</v>
      </c>
      <c r="DQ7" s="38" t="s">
        <v>102</v>
      </c>
      <c r="DR7" s="38">
        <v>30.26</v>
      </c>
      <c r="DS7" s="38">
        <v>27.36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01617</cp:lastModifiedBy>
  <cp:lastPrinted>2020-02-10T00:05:56Z</cp:lastPrinted>
  <dcterms:created xsi:type="dcterms:W3CDTF">2019-12-05T04:55:52Z</dcterms:created>
  <dcterms:modified xsi:type="dcterms:W3CDTF">2020-02-10T00:05:59Z</dcterms:modified>
  <cp:category/>
</cp:coreProperties>
</file>