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526\Desktop\寺下由朗\【経営比較分析表】2017_174637_47_1718\"/>
    </mc:Choice>
  </mc:AlternateContent>
  <workbookProtection workbookAlgorithmName="SHA-512" workbookHashValue="+au9jDXu8nlapRN1NI9NU3H/RifoQ/cZH7P5n7N38vcZ3XqvQx6su1HjdVVCMb1fVc2Gyvqy8s5LCmS4G25hgQ==" workbookSaltValue="xBTQ5y6d7LEN206SbauXwQ=="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AT8" i="4" s="1"/>
  <c r="S6" i="5"/>
  <c r="AL8" i="4" s="1"/>
  <c r="R6" i="5"/>
  <c r="Q6" i="5"/>
  <c r="W10" i="4" s="1"/>
  <c r="P6" i="5"/>
  <c r="P10" i="4" s="1"/>
  <c r="O6" i="5"/>
  <c r="I10" i="4" s="1"/>
  <c r="N6" i="5"/>
  <c r="M6" i="5"/>
  <c r="AD8" i="4" s="1"/>
  <c r="L6" i="5"/>
  <c r="W8" i="4" s="1"/>
  <c r="K6" i="5"/>
  <c r="P8" i="4" s="1"/>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AT10" i="4"/>
  <c r="AL10" i="4"/>
  <c r="AD10" i="4"/>
  <c r="B10" i="4"/>
  <c r="I8" i="4"/>
  <c r="C10" i="5" l="1"/>
  <c r="D10" i="5"/>
  <c r="E10" i="5"/>
  <c r="B10" i="5"/>
</calcChain>
</file>

<file path=xl/sharedStrings.xml><?xml version="1.0" encoding="utf-8"?>
<sst xmlns="http://schemas.openxmlformats.org/spreadsheetml/2006/main" count="251" uniqueCount="127">
  <si>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</si>
  <si>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</si>
  <si>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</si>
  <si>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</si>
  <si>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</si>
  <si>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</si>
  <si>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</si>
  <si>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</si>
  <si>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</si>
  <si>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</si>
  <si>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</si>
  <si>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</si>
  <si>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</si>
  <si>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</si>
  <si>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</si>
  <si>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</si>
  <si>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</si>
  <si>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</si>
  <si>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</si>
  <si>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</si>
  <si>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</si>
  <si>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</si>
  <si>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</si>
  <si>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</si>
  <si>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</si>
  <si>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</si>
  <si>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</si>
  <si>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</si>
  <si>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</si>
  <si>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</si>
  <si>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</si>
  <si>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</si>
  <si>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</si>
  <si>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</si>
  <si>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</si>
  <si>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</si>
  <si>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</si>
  <si>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</si>
  <si>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</si>
  <si>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</si>
  <si>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</si>
  <si>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</si>
  <si>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</si>
  <si>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</si>
  <si>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</si>
  <si>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</si>
  <si>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</si>
  <si>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</si>
  <si>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</si>
  <si>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</si>
  <si>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</si>
  <si>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</si>
  <si>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</si>
  <si>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</si>
  <si>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</si>
  <si>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</si>
  <si>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</si>
  <si>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</si>
  <si>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</si>
  <si>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</si>
  <si>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</si>
  <si>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</si>
  <si>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</si>
  <si>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</si>
  <si>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</si>
  <si>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</si>
  <si>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</si>
  <si>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</si>
  <si>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</si>
  <si>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</si>
  <si>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</si>
  <si>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</si>
  <si>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</si>
  <si>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</si>
  <si>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</si>
  <si>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</si>
  <si>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</si>
  <si>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</si>
  <si>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</si>
  <si>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</si>
  <si>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</si>
  <si>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</si>
  <si>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</si>
  <si>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</si>
  <si>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</si>
  <si>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</si>
  <si>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</si>
  <si>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</si>
  <si>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</si>
  <si>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</si>
  <si>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</si>
  <si>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</si>
  <si>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</si>
  <si>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</si>
  <si>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</si>
  <si>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</si>
  <si>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</si>
  <si>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</si>
  <si>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</si>
  <si>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</si>
  <si>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</si>
  <si>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</si>
  <si>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</si>
  <si>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</si>
  <si>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</si>
  <si>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</si>
  <si>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</si>
  <si>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</si>
  <si>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</si>
  <si>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</si>
  <si>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</si>
  <si>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石川県　能登町</t>
  </si>
  <si>
    <t>法非適用</t>
  </si>
  <si>
    <t>下水道事業</t>
  </si>
  <si>
    <t>特定地域生活排水処理</t>
  </si>
  <si>
    <t>K2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</si>
  <si>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</si>
  <si>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</si>
  <si>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</si>
  <si>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</si>
  <si>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</si>
  <si>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</si>
  <si>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</si>
  <si>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</si>
  <si>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有形固定資産の老朽化の状況については、特定地域生活排水処理事業の整備開始年度が平成14年7月であり合併処理浄化槽本体の標準耐用年数30年を経過した浄化槽がないことが要因で更新実績はないが周辺機器設備等については故障の都度修繕している。今後は浄化槽本体の更新等の財源の確保や経営に与える影響等を踏まえた分析を行った上で、計画的かつ適正な維持管理を図る必要がある。</t>
  </si>
  <si>
    <t>類似団体と比較すると経費回収率など「経営の健全性」に関する経営指標は悪くなっている。また、汚水処理原価など「経営の効率性」に関する経営指標もほぼ横ばい傾向である。現在、水洗化率が100％となっているが汚水処理費（公費負担分除く）を賄えない状況であるので、経営改善のためには、汚水処理原価の低減を図り経費回収率の向上を目指すとともに、将来世代の地方債償還金の負担の増大を考慮に入れながら、計画的に施設整備を行っていく必要がある。</t>
  </si>
  <si>
    <t xml:space="preserve">‘①料金収入や一般会計からの繰入金等の総収益で総費用に地方債償還金を加えた費用をどの程度賄えているかを表す収益的収支比率については、経年比較では100％未満となっている。これは使用料収入等の増加に比べ維持管理経費や地方債償還金の増加の方が大きいことが要因となっている。
‘④料金収入に対する企業債残高の割合を示す企業債残高対事業規模比率については、経年比較では低下傾向にある。類似団体との比較では高い水準である。
‘⑤使用料で回収すべき経費をどの程度使用料で賄っているかを表す。経費回収率については、類似団体との比較では若干下回っており、今後も回収率100%に向けたさらなる適正な維持管理に努める必要がある。
‘⑥有収水量１㎥あたりの汚水処理費に要した費用であり、類似団体と比較しても低い水準となっている。
‘⑦施設・設備が１日に対応可能な処理能力に対する１日平均処理水量の割合を表す施設利用率については、経年比較では利用率がほぼ横ばいで推移している。類似団体との比較では低い状況となっている。これは節水器具の普及や人口減少等によると考えられる。 
‘⑧現在処理区域内人口のうち、実際に水洗便所等を設置して汚水処理している人口の割合を表す水洗化率については、100%となっており類似団体との比較では良い状況となっている。今後もできる限り100％を維持するよう努めていく。
</t>
    <rPh sb="198" eb="199">
      <t>タカ</t>
    </rPh>
    <rPh sb="200" eb="202">
      <t>スイジュン</t>
    </rPh>
    <rPh sb="260" eb="262">
      <t>ジャッカン</t>
    </rPh>
    <rPh sb="262" eb="264">
      <t>シタマワ</t>
    </rPh>
    <rPh sb="272" eb="274">
      <t>カイシュウ</t>
    </rPh>
    <rPh sb="274" eb="275">
      <t>リツ</t>
    </rPh>
    <rPh sb="280" eb="281">
      <t>ム</t>
    </rPh>
    <rPh sb="560" eb="562">
      <t>コンゴ</t>
    </rPh>
    <rPh sb="566" eb="567">
      <t>カギ</t>
    </rPh>
    <rPh sb="573" eb="575">
      <t>イジ</t>
    </rPh>
    <rPh sb="579" eb="580">
      <t>ツト</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</si>
</sst>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5" fillId="0" borderId="6" xfId="2" applyFont="1" applyBorder="1" applyAlignment="1" applyProtection="1">
      <alignment horizontal="left" vertical="top" wrapText="1"/>
      <protection locked="0"/>
    </xf>
    <xf numFmtId="0" fontId="15" fillId="0" borderId="0" xfId="2" applyFont="1" applyBorder="1" applyAlignment="1" applyProtection="1">
      <alignment horizontal="left" vertical="top" wrapText="1"/>
      <protection locked="0"/>
    </xf>
    <xf numFmtId="0" fontId="15" fillId="0" borderId="7" xfId="2" applyFont="1" applyBorder="1" applyAlignment="1" applyProtection="1">
      <alignment horizontal="left" vertical="top" wrapText="1"/>
      <protection locked="0"/>
    </xf>
    <xf numFmtId="0" fontId="15" fillId="0" borderId="8" xfId="2" applyFont="1" applyBorder="1" applyAlignment="1" applyProtection="1">
      <alignment horizontal="left" vertical="top" wrapText="1"/>
      <protection locked="0"/>
    </xf>
    <xf numFmtId="0" fontId="15" fillId="0" borderId="1" xfId="2" applyFont="1" applyBorder="1" applyAlignment="1" applyProtection="1">
      <alignment horizontal="left" vertical="top" wrapText="1"/>
      <protection locked="0"/>
    </xf>
    <xf numFmtId="0" fontId="15" fillId="0" borderId="9" xfId="2" applyFont="1" applyBorder="1" applyAlignment="1" applyProtection="1">
      <alignment horizontal="left" vertical="top" wrapText="1"/>
      <protection locked="0"/>
    </xf>
    <xf numFmtId="0" fontId="3" fillId="0" borderId="0" xfId="0" applyFont="1" applyBorder="1" applyAlignment="1">
      <alignment horizontal="center" vertical="center"/>
    </xf>
    <xf numFmtId="0" fontId="15" fillId="0" borderId="6" xfId="3" applyFont="1" applyBorder="1" applyAlignment="1" applyProtection="1">
      <alignment horizontal="left" vertical="top" wrapText="1"/>
      <protection locked="0"/>
    </xf>
    <xf numFmtId="0" fontId="15" fillId="0" borderId="0" xfId="3" applyFont="1" applyBorder="1" applyAlignment="1" applyProtection="1">
      <alignment horizontal="left" vertical="top" wrapText="1"/>
      <protection locked="0"/>
    </xf>
    <xf numFmtId="0" fontId="15" fillId="0" borderId="7" xfId="3" applyFont="1" applyBorder="1" applyAlignment="1" applyProtection="1">
      <alignment horizontal="left" vertical="top" wrapText="1"/>
      <protection locked="0"/>
    </xf>
    <xf numFmtId="0" fontId="15" fillId="0" borderId="8" xfId="3" applyFont="1" applyBorder="1" applyAlignment="1" applyProtection="1">
      <alignment horizontal="left" vertical="top" wrapText="1"/>
      <protection locked="0"/>
    </xf>
    <xf numFmtId="0" fontId="15" fillId="0" borderId="1" xfId="3" applyFont="1" applyBorder="1" applyAlignment="1" applyProtection="1">
      <alignment horizontal="left" vertical="top" wrapText="1"/>
      <protection locked="0"/>
    </xf>
    <xf numFmtId="0" fontId="15" fillId="0" borderId="9" xfId="3"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4">
    <cellStyle name="桁区切り" xfId="1" builtinId="6"/>
    <cellStyle name="標準" xfId="0" builtinId="0"/>
    <cellStyle name="標準 2 3 2 2" xfId="2"/>
    <cellStyle name="標準 8"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44F-4DFD-8996-6CA22410B97E}"/>
            </c:ext>
          </c:extLst>
        </c:ser>
        <c:dLbls>
          <c:showLegendKey val="0"/>
          <c:showVal val="0"/>
          <c:showCatName val="0"/>
          <c:showSerName val="0"/>
          <c:showPercent val="0"/>
          <c:showBubbleSize val="0"/>
        </c:dLbls>
        <c:gapWidth val="150"/>
        <c:axId val="187902208"/>
        <c:axId val="48365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644F-4DFD-8996-6CA22410B97E}"/>
            </c:ext>
          </c:extLst>
        </c:ser>
        <c:dLbls>
          <c:showLegendKey val="0"/>
          <c:showVal val="0"/>
          <c:showCatName val="0"/>
          <c:showSerName val="0"/>
          <c:showPercent val="0"/>
          <c:showBubbleSize val="0"/>
        </c:dLbls>
        <c:marker val="1"/>
        <c:smooth val="0"/>
        <c:axId val="187902208"/>
        <c:axId val="48365568"/>
      </c:lineChart>
      <c:dateAx>
        <c:axId val="187902208"/>
        <c:scaling>
          <c:orientation val="minMax"/>
        </c:scaling>
        <c:delete val="1"/>
        <c:axPos val="b"/>
        <c:numFmt formatCode="ge" sourceLinked="1"/>
        <c:majorTickMark val="none"/>
        <c:minorTickMark val="none"/>
        <c:tickLblPos val="none"/>
        <c:crossAx val="48365568"/>
        <c:crosses val="autoZero"/>
        <c:auto val="1"/>
        <c:lblOffset val="100"/>
        <c:baseTimeUnit val="years"/>
      </c:dateAx>
      <c:valAx>
        <c:axId val="48365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7902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40.090000000000003</c:v>
                </c:pt>
                <c:pt idx="1">
                  <c:v>39.909999999999997</c:v>
                </c:pt>
                <c:pt idx="2">
                  <c:v>37.53</c:v>
                </c:pt>
                <c:pt idx="3">
                  <c:v>34.869999999999997</c:v>
                </c:pt>
                <c:pt idx="4">
                  <c:v>32.89</c:v>
                </c:pt>
              </c:numCache>
            </c:numRef>
          </c:val>
          <c:extLst>
            <c:ext xmlns:c16="http://schemas.microsoft.com/office/drawing/2014/chart" uri="{C3380CC4-5D6E-409C-BE32-E72D297353CC}">
              <c16:uniqueId val="{00000000-EA3D-4DEF-8422-8732033E1CF9}"/>
            </c:ext>
          </c:extLst>
        </c:ser>
        <c:dLbls>
          <c:showLegendKey val="0"/>
          <c:showVal val="0"/>
          <c:showCatName val="0"/>
          <c:showSerName val="0"/>
          <c:showPercent val="0"/>
          <c:showBubbleSize val="0"/>
        </c:dLbls>
        <c:gapWidth val="150"/>
        <c:axId val="49280128"/>
        <c:axId val="49282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58.06</c:v>
                </c:pt>
                <c:pt idx="1">
                  <c:v>59.08</c:v>
                </c:pt>
                <c:pt idx="2">
                  <c:v>58.25</c:v>
                </c:pt>
                <c:pt idx="3">
                  <c:v>61.55</c:v>
                </c:pt>
                <c:pt idx="4">
                  <c:v>61.79</c:v>
                </c:pt>
              </c:numCache>
            </c:numRef>
          </c:val>
          <c:smooth val="0"/>
          <c:extLst>
            <c:ext xmlns:c16="http://schemas.microsoft.com/office/drawing/2014/chart" uri="{C3380CC4-5D6E-409C-BE32-E72D297353CC}">
              <c16:uniqueId val="{00000001-EA3D-4DEF-8422-8732033E1CF9}"/>
            </c:ext>
          </c:extLst>
        </c:ser>
        <c:dLbls>
          <c:showLegendKey val="0"/>
          <c:showVal val="0"/>
          <c:showCatName val="0"/>
          <c:showSerName val="0"/>
          <c:showPercent val="0"/>
          <c:showBubbleSize val="0"/>
        </c:dLbls>
        <c:marker val="1"/>
        <c:smooth val="0"/>
        <c:axId val="49280128"/>
        <c:axId val="49282048"/>
      </c:lineChart>
      <c:dateAx>
        <c:axId val="49280128"/>
        <c:scaling>
          <c:orientation val="minMax"/>
        </c:scaling>
        <c:delete val="1"/>
        <c:axPos val="b"/>
        <c:numFmt formatCode="ge" sourceLinked="1"/>
        <c:majorTickMark val="none"/>
        <c:minorTickMark val="none"/>
        <c:tickLblPos val="none"/>
        <c:crossAx val="49282048"/>
        <c:crosses val="autoZero"/>
        <c:auto val="1"/>
        <c:lblOffset val="100"/>
        <c:baseTimeUnit val="years"/>
      </c:dateAx>
      <c:valAx>
        <c:axId val="49282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280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D5AD-493E-BCA6-5006E387C88D}"/>
            </c:ext>
          </c:extLst>
        </c:ser>
        <c:dLbls>
          <c:showLegendKey val="0"/>
          <c:showVal val="0"/>
          <c:showCatName val="0"/>
          <c:showSerName val="0"/>
          <c:showPercent val="0"/>
          <c:showBubbleSize val="0"/>
        </c:dLbls>
        <c:gapWidth val="150"/>
        <c:axId val="49432064"/>
        <c:axId val="49433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75.790000000000006</c:v>
                </c:pt>
                <c:pt idx="1">
                  <c:v>77.12</c:v>
                </c:pt>
                <c:pt idx="2">
                  <c:v>68.150000000000006</c:v>
                </c:pt>
                <c:pt idx="3">
                  <c:v>67.489999999999995</c:v>
                </c:pt>
                <c:pt idx="4">
                  <c:v>92.44</c:v>
                </c:pt>
              </c:numCache>
            </c:numRef>
          </c:val>
          <c:smooth val="0"/>
          <c:extLst>
            <c:ext xmlns:c16="http://schemas.microsoft.com/office/drawing/2014/chart" uri="{C3380CC4-5D6E-409C-BE32-E72D297353CC}">
              <c16:uniqueId val="{00000001-D5AD-493E-BCA6-5006E387C88D}"/>
            </c:ext>
          </c:extLst>
        </c:ser>
        <c:dLbls>
          <c:showLegendKey val="0"/>
          <c:showVal val="0"/>
          <c:showCatName val="0"/>
          <c:showSerName val="0"/>
          <c:showPercent val="0"/>
          <c:showBubbleSize val="0"/>
        </c:dLbls>
        <c:marker val="1"/>
        <c:smooth val="0"/>
        <c:axId val="49432064"/>
        <c:axId val="49433984"/>
      </c:lineChart>
      <c:dateAx>
        <c:axId val="49432064"/>
        <c:scaling>
          <c:orientation val="minMax"/>
        </c:scaling>
        <c:delete val="1"/>
        <c:axPos val="b"/>
        <c:numFmt formatCode="ge" sourceLinked="1"/>
        <c:majorTickMark val="none"/>
        <c:minorTickMark val="none"/>
        <c:tickLblPos val="none"/>
        <c:crossAx val="49433984"/>
        <c:crosses val="autoZero"/>
        <c:auto val="1"/>
        <c:lblOffset val="100"/>
        <c:baseTimeUnit val="years"/>
      </c:dateAx>
      <c:valAx>
        <c:axId val="49433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432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39.75</c:v>
                </c:pt>
                <c:pt idx="1">
                  <c:v>64.849999999999994</c:v>
                </c:pt>
                <c:pt idx="2">
                  <c:v>49.35</c:v>
                </c:pt>
                <c:pt idx="3">
                  <c:v>77.7</c:v>
                </c:pt>
                <c:pt idx="4">
                  <c:v>82.26</c:v>
                </c:pt>
              </c:numCache>
            </c:numRef>
          </c:val>
          <c:extLst>
            <c:ext xmlns:c16="http://schemas.microsoft.com/office/drawing/2014/chart" uri="{C3380CC4-5D6E-409C-BE32-E72D297353CC}">
              <c16:uniqueId val="{00000000-25AD-4011-8526-49AA399A6924}"/>
            </c:ext>
          </c:extLst>
        </c:ser>
        <c:dLbls>
          <c:showLegendKey val="0"/>
          <c:showVal val="0"/>
          <c:showCatName val="0"/>
          <c:showSerName val="0"/>
          <c:showPercent val="0"/>
          <c:showBubbleSize val="0"/>
        </c:dLbls>
        <c:gapWidth val="150"/>
        <c:axId val="48379776"/>
        <c:axId val="48390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5AD-4011-8526-49AA399A6924}"/>
            </c:ext>
          </c:extLst>
        </c:ser>
        <c:dLbls>
          <c:showLegendKey val="0"/>
          <c:showVal val="0"/>
          <c:showCatName val="0"/>
          <c:showSerName val="0"/>
          <c:showPercent val="0"/>
          <c:showBubbleSize val="0"/>
        </c:dLbls>
        <c:marker val="1"/>
        <c:smooth val="0"/>
        <c:axId val="48379776"/>
        <c:axId val="48390144"/>
      </c:lineChart>
      <c:dateAx>
        <c:axId val="48379776"/>
        <c:scaling>
          <c:orientation val="minMax"/>
        </c:scaling>
        <c:delete val="1"/>
        <c:axPos val="b"/>
        <c:numFmt formatCode="ge" sourceLinked="1"/>
        <c:majorTickMark val="none"/>
        <c:minorTickMark val="none"/>
        <c:tickLblPos val="none"/>
        <c:crossAx val="48390144"/>
        <c:crosses val="autoZero"/>
        <c:auto val="1"/>
        <c:lblOffset val="100"/>
        <c:baseTimeUnit val="years"/>
      </c:dateAx>
      <c:valAx>
        <c:axId val="48390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379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DA2-4496-8BF8-752089ACEF7D}"/>
            </c:ext>
          </c:extLst>
        </c:ser>
        <c:dLbls>
          <c:showLegendKey val="0"/>
          <c:showVal val="0"/>
          <c:showCatName val="0"/>
          <c:showSerName val="0"/>
          <c:showPercent val="0"/>
          <c:showBubbleSize val="0"/>
        </c:dLbls>
        <c:gapWidth val="150"/>
        <c:axId val="48412928"/>
        <c:axId val="48423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DA2-4496-8BF8-752089ACEF7D}"/>
            </c:ext>
          </c:extLst>
        </c:ser>
        <c:dLbls>
          <c:showLegendKey val="0"/>
          <c:showVal val="0"/>
          <c:showCatName val="0"/>
          <c:showSerName val="0"/>
          <c:showPercent val="0"/>
          <c:showBubbleSize val="0"/>
        </c:dLbls>
        <c:marker val="1"/>
        <c:smooth val="0"/>
        <c:axId val="48412928"/>
        <c:axId val="48423296"/>
      </c:lineChart>
      <c:dateAx>
        <c:axId val="48412928"/>
        <c:scaling>
          <c:orientation val="minMax"/>
        </c:scaling>
        <c:delete val="1"/>
        <c:axPos val="b"/>
        <c:numFmt formatCode="ge" sourceLinked="1"/>
        <c:majorTickMark val="none"/>
        <c:minorTickMark val="none"/>
        <c:tickLblPos val="none"/>
        <c:crossAx val="48423296"/>
        <c:crosses val="autoZero"/>
        <c:auto val="1"/>
        <c:lblOffset val="100"/>
        <c:baseTimeUnit val="years"/>
      </c:dateAx>
      <c:valAx>
        <c:axId val="48423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412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56D-49CB-9F63-2AA0DD6E771E}"/>
            </c:ext>
          </c:extLst>
        </c:ser>
        <c:dLbls>
          <c:showLegendKey val="0"/>
          <c:showVal val="0"/>
          <c:showCatName val="0"/>
          <c:showSerName val="0"/>
          <c:showPercent val="0"/>
          <c:showBubbleSize val="0"/>
        </c:dLbls>
        <c:gapWidth val="150"/>
        <c:axId val="48441984"/>
        <c:axId val="48472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56D-49CB-9F63-2AA0DD6E771E}"/>
            </c:ext>
          </c:extLst>
        </c:ser>
        <c:dLbls>
          <c:showLegendKey val="0"/>
          <c:showVal val="0"/>
          <c:showCatName val="0"/>
          <c:showSerName val="0"/>
          <c:showPercent val="0"/>
          <c:showBubbleSize val="0"/>
        </c:dLbls>
        <c:marker val="1"/>
        <c:smooth val="0"/>
        <c:axId val="48441984"/>
        <c:axId val="48472832"/>
      </c:lineChart>
      <c:dateAx>
        <c:axId val="48441984"/>
        <c:scaling>
          <c:orientation val="minMax"/>
        </c:scaling>
        <c:delete val="1"/>
        <c:axPos val="b"/>
        <c:numFmt formatCode="ge" sourceLinked="1"/>
        <c:majorTickMark val="none"/>
        <c:minorTickMark val="none"/>
        <c:tickLblPos val="none"/>
        <c:crossAx val="48472832"/>
        <c:crosses val="autoZero"/>
        <c:auto val="1"/>
        <c:lblOffset val="100"/>
        <c:baseTimeUnit val="years"/>
      </c:dateAx>
      <c:valAx>
        <c:axId val="48472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441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859-4A2E-B620-E6116AA81645}"/>
            </c:ext>
          </c:extLst>
        </c:ser>
        <c:dLbls>
          <c:showLegendKey val="0"/>
          <c:showVal val="0"/>
          <c:showCatName val="0"/>
          <c:showSerName val="0"/>
          <c:showPercent val="0"/>
          <c:showBubbleSize val="0"/>
        </c:dLbls>
        <c:gapWidth val="150"/>
        <c:axId val="48487424"/>
        <c:axId val="48493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859-4A2E-B620-E6116AA81645}"/>
            </c:ext>
          </c:extLst>
        </c:ser>
        <c:dLbls>
          <c:showLegendKey val="0"/>
          <c:showVal val="0"/>
          <c:showCatName val="0"/>
          <c:showSerName val="0"/>
          <c:showPercent val="0"/>
          <c:showBubbleSize val="0"/>
        </c:dLbls>
        <c:marker val="1"/>
        <c:smooth val="0"/>
        <c:axId val="48487424"/>
        <c:axId val="48493696"/>
      </c:lineChart>
      <c:dateAx>
        <c:axId val="48487424"/>
        <c:scaling>
          <c:orientation val="minMax"/>
        </c:scaling>
        <c:delete val="1"/>
        <c:axPos val="b"/>
        <c:numFmt formatCode="ge" sourceLinked="1"/>
        <c:majorTickMark val="none"/>
        <c:minorTickMark val="none"/>
        <c:tickLblPos val="none"/>
        <c:crossAx val="48493696"/>
        <c:crosses val="autoZero"/>
        <c:auto val="1"/>
        <c:lblOffset val="100"/>
        <c:baseTimeUnit val="years"/>
      </c:dateAx>
      <c:valAx>
        <c:axId val="48493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487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373-49FE-BD3A-60E9DC7D26BE}"/>
            </c:ext>
          </c:extLst>
        </c:ser>
        <c:dLbls>
          <c:showLegendKey val="0"/>
          <c:showVal val="0"/>
          <c:showCatName val="0"/>
          <c:showSerName val="0"/>
          <c:showPercent val="0"/>
          <c:showBubbleSize val="0"/>
        </c:dLbls>
        <c:gapWidth val="150"/>
        <c:axId val="48561536"/>
        <c:axId val="48592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373-49FE-BD3A-60E9DC7D26BE}"/>
            </c:ext>
          </c:extLst>
        </c:ser>
        <c:dLbls>
          <c:showLegendKey val="0"/>
          <c:showVal val="0"/>
          <c:showCatName val="0"/>
          <c:showSerName val="0"/>
          <c:showPercent val="0"/>
          <c:showBubbleSize val="0"/>
        </c:dLbls>
        <c:marker val="1"/>
        <c:smooth val="0"/>
        <c:axId val="48561536"/>
        <c:axId val="48592384"/>
      </c:lineChart>
      <c:dateAx>
        <c:axId val="48561536"/>
        <c:scaling>
          <c:orientation val="minMax"/>
        </c:scaling>
        <c:delete val="1"/>
        <c:axPos val="b"/>
        <c:numFmt formatCode="ge" sourceLinked="1"/>
        <c:majorTickMark val="none"/>
        <c:minorTickMark val="none"/>
        <c:tickLblPos val="none"/>
        <c:crossAx val="48592384"/>
        <c:crosses val="autoZero"/>
        <c:auto val="1"/>
        <c:lblOffset val="100"/>
        <c:baseTimeUnit val="years"/>
      </c:dateAx>
      <c:valAx>
        <c:axId val="48592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561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2346.36</c:v>
                </c:pt>
                <c:pt idx="1">
                  <c:v>1431.06</c:v>
                </c:pt>
                <c:pt idx="2">
                  <c:v>1541.24</c:v>
                </c:pt>
                <c:pt idx="3">
                  <c:v>1027.47</c:v>
                </c:pt>
                <c:pt idx="4">
                  <c:v>749.51</c:v>
                </c:pt>
              </c:numCache>
            </c:numRef>
          </c:val>
          <c:extLst>
            <c:ext xmlns:c16="http://schemas.microsoft.com/office/drawing/2014/chart" uri="{C3380CC4-5D6E-409C-BE32-E72D297353CC}">
              <c16:uniqueId val="{00000000-EFFF-44E5-8A11-AEFCFE81F02E}"/>
            </c:ext>
          </c:extLst>
        </c:ser>
        <c:dLbls>
          <c:showLegendKey val="0"/>
          <c:showVal val="0"/>
          <c:showCatName val="0"/>
          <c:showSerName val="0"/>
          <c:showPercent val="0"/>
          <c:showBubbleSize val="0"/>
        </c:dLbls>
        <c:gapWidth val="150"/>
        <c:axId val="48652288"/>
        <c:axId val="48654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446.63</c:v>
                </c:pt>
                <c:pt idx="1">
                  <c:v>416.91</c:v>
                </c:pt>
                <c:pt idx="2">
                  <c:v>392.19</c:v>
                </c:pt>
                <c:pt idx="3">
                  <c:v>413.5</c:v>
                </c:pt>
                <c:pt idx="4">
                  <c:v>244.85</c:v>
                </c:pt>
              </c:numCache>
            </c:numRef>
          </c:val>
          <c:smooth val="0"/>
          <c:extLst>
            <c:ext xmlns:c16="http://schemas.microsoft.com/office/drawing/2014/chart" uri="{C3380CC4-5D6E-409C-BE32-E72D297353CC}">
              <c16:uniqueId val="{00000001-EFFF-44E5-8A11-AEFCFE81F02E}"/>
            </c:ext>
          </c:extLst>
        </c:ser>
        <c:dLbls>
          <c:showLegendKey val="0"/>
          <c:showVal val="0"/>
          <c:showCatName val="0"/>
          <c:showSerName val="0"/>
          <c:showPercent val="0"/>
          <c:showBubbleSize val="0"/>
        </c:dLbls>
        <c:marker val="1"/>
        <c:smooth val="0"/>
        <c:axId val="48652288"/>
        <c:axId val="48654208"/>
      </c:lineChart>
      <c:dateAx>
        <c:axId val="48652288"/>
        <c:scaling>
          <c:orientation val="minMax"/>
        </c:scaling>
        <c:delete val="1"/>
        <c:axPos val="b"/>
        <c:numFmt formatCode="ge" sourceLinked="1"/>
        <c:majorTickMark val="none"/>
        <c:minorTickMark val="none"/>
        <c:tickLblPos val="none"/>
        <c:crossAx val="48654208"/>
        <c:crosses val="autoZero"/>
        <c:auto val="1"/>
        <c:lblOffset val="100"/>
        <c:baseTimeUnit val="years"/>
      </c:dateAx>
      <c:valAx>
        <c:axId val="4865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65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35.61</c:v>
                </c:pt>
                <c:pt idx="1">
                  <c:v>45.38</c:v>
                </c:pt>
                <c:pt idx="2">
                  <c:v>44.54</c:v>
                </c:pt>
                <c:pt idx="3">
                  <c:v>54.9</c:v>
                </c:pt>
                <c:pt idx="4">
                  <c:v>56.61</c:v>
                </c:pt>
              </c:numCache>
            </c:numRef>
          </c:val>
          <c:extLst>
            <c:ext xmlns:c16="http://schemas.microsoft.com/office/drawing/2014/chart" uri="{C3380CC4-5D6E-409C-BE32-E72D297353CC}">
              <c16:uniqueId val="{00000000-648F-492F-9D23-26422702074E}"/>
            </c:ext>
          </c:extLst>
        </c:ser>
        <c:dLbls>
          <c:showLegendKey val="0"/>
          <c:showVal val="0"/>
          <c:showCatName val="0"/>
          <c:showSerName val="0"/>
          <c:showPercent val="0"/>
          <c:showBubbleSize val="0"/>
        </c:dLbls>
        <c:gapWidth val="150"/>
        <c:axId val="49152384"/>
        <c:axId val="4915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58.53</c:v>
                </c:pt>
                <c:pt idx="1">
                  <c:v>57.93</c:v>
                </c:pt>
                <c:pt idx="2">
                  <c:v>57.03</c:v>
                </c:pt>
                <c:pt idx="3">
                  <c:v>55.84</c:v>
                </c:pt>
                <c:pt idx="4">
                  <c:v>64.78</c:v>
                </c:pt>
              </c:numCache>
            </c:numRef>
          </c:val>
          <c:smooth val="0"/>
          <c:extLst>
            <c:ext xmlns:c16="http://schemas.microsoft.com/office/drawing/2014/chart" uri="{C3380CC4-5D6E-409C-BE32-E72D297353CC}">
              <c16:uniqueId val="{00000001-648F-492F-9D23-26422702074E}"/>
            </c:ext>
          </c:extLst>
        </c:ser>
        <c:dLbls>
          <c:showLegendKey val="0"/>
          <c:showVal val="0"/>
          <c:showCatName val="0"/>
          <c:showSerName val="0"/>
          <c:showPercent val="0"/>
          <c:showBubbleSize val="0"/>
        </c:dLbls>
        <c:marker val="1"/>
        <c:smooth val="0"/>
        <c:axId val="49152384"/>
        <c:axId val="49154304"/>
      </c:lineChart>
      <c:dateAx>
        <c:axId val="49152384"/>
        <c:scaling>
          <c:orientation val="minMax"/>
        </c:scaling>
        <c:delete val="1"/>
        <c:axPos val="b"/>
        <c:numFmt formatCode="ge" sourceLinked="1"/>
        <c:majorTickMark val="none"/>
        <c:minorTickMark val="none"/>
        <c:tickLblPos val="none"/>
        <c:crossAx val="49154304"/>
        <c:crosses val="autoZero"/>
        <c:auto val="1"/>
        <c:lblOffset val="100"/>
        <c:baseTimeUnit val="years"/>
      </c:dateAx>
      <c:valAx>
        <c:axId val="4915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152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297.54000000000002</c:v>
                </c:pt>
                <c:pt idx="1">
                  <c:v>248.7</c:v>
                </c:pt>
                <c:pt idx="2">
                  <c:v>254.12</c:v>
                </c:pt>
                <c:pt idx="3">
                  <c:v>203.37</c:v>
                </c:pt>
                <c:pt idx="4">
                  <c:v>191.27</c:v>
                </c:pt>
              </c:numCache>
            </c:numRef>
          </c:val>
          <c:extLst>
            <c:ext xmlns:c16="http://schemas.microsoft.com/office/drawing/2014/chart" uri="{C3380CC4-5D6E-409C-BE32-E72D297353CC}">
              <c16:uniqueId val="{00000000-D223-482B-BA33-6DEA588A51CE}"/>
            </c:ext>
          </c:extLst>
        </c:ser>
        <c:dLbls>
          <c:showLegendKey val="0"/>
          <c:showVal val="0"/>
          <c:showCatName val="0"/>
          <c:showSerName val="0"/>
          <c:showPercent val="0"/>
          <c:showBubbleSize val="0"/>
        </c:dLbls>
        <c:gapWidth val="150"/>
        <c:axId val="49230592"/>
        <c:axId val="49232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266.57</c:v>
                </c:pt>
                <c:pt idx="1">
                  <c:v>276.93</c:v>
                </c:pt>
                <c:pt idx="2">
                  <c:v>283.73</c:v>
                </c:pt>
                <c:pt idx="3">
                  <c:v>287.57</c:v>
                </c:pt>
                <c:pt idx="4">
                  <c:v>250.21</c:v>
                </c:pt>
              </c:numCache>
            </c:numRef>
          </c:val>
          <c:smooth val="0"/>
          <c:extLst>
            <c:ext xmlns:c16="http://schemas.microsoft.com/office/drawing/2014/chart" uri="{C3380CC4-5D6E-409C-BE32-E72D297353CC}">
              <c16:uniqueId val="{00000001-D223-482B-BA33-6DEA588A51CE}"/>
            </c:ext>
          </c:extLst>
        </c:ser>
        <c:dLbls>
          <c:showLegendKey val="0"/>
          <c:showVal val="0"/>
          <c:showCatName val="0"/>
          <c:showSerName val="0"/>
          <c:showPercent val="0"/>
          <c:showBubbleSize val="0"/>
        </c:dLbls>
        <c:marker val="1"/>
        <c:smooth val="0"/>
        <c:axId val="49230592"/>
        <c:axId val="49232512"/>
      </c:lineChart>
      <c:dateAx>
        <c:axId val="49230592"/>
        <c:scaling>
          <c:orientation val="minMax"/>
        </c:scaling>
        <c:delete val="1"/>
        <c:axPos val="b"/>
        <c:numFmt formatCode="ge" sourceLinked="1"/>
        <c:majorTickMark val="none"/>
        <c:minorTickMark val="none"/>
        <c:tickLblPos val="none"/>
        <c:crossAx val="49232512"/>
        <c:crosses val="autoZero"/>
        <c:auto val="1"/>
        <c:lblOffset val="100"/>
        <c:baseTimeUnit val="years"/>
      </c:dateAx>
      <c:valAx>
        <c:axId val="49232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230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【329.28】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【76.98】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【269.12】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【60.55】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N40"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石川県　能登町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特定地域生活排水処理</v>
      </c>
      <c r="Q8" s="47"/>
      <c r="R8" s="47"/>
      <c r="S8" s="47"/>
      <c r="T8" s="47"/>
      <c r="U8" s="47"/>
      <c r="V8" s="47"/>
      <c r="W8" s="47" t="str">
        <f>データ!L6</f>
        <v>K2</v>
      </c>
      <c r="X8" s="47"/>
      <c r="Y8" s="47"/>
      <c r="Z8" s="47"/>
      <c r="AA8" s="47"/>
      <c r="AB8" s="47"/>
      <c r="AC8" s="47"/>
      <c r="AD8" s="48" t="str">
        <f>データ!$M$6</f>
        <v>非設置</v>
      </c>
      <c r="AE8" s="48"/>
      <c r="AF8" s="48"/>
      <c r="AG8" s="48"/>
      <c r="AH8" s="48"/>
      <c r="AI8" s="48"/>
      <c r="AJ8" s="48"/>
      <c r="AK8" s="3"/>
      <c r="AL8" s="49">
        <f>データ!S6</f>
        <v>17884</v>
      </c>
      <c r="AM8" s="49"/>
      <c r="AN8" s="49"/>
      <c r="AO8" s="49"/>
      <c r="AP8" s="49"/>
      <c r="AQ8" s="49"/>
      <c r="AR8" s="49"/>
      <c r="AS8" s="49"/>
      <c r="AT8" s="44">
        <f>データ!T6</f>
        <v>273.27</v>
      </c>
      <c r="AU8" s="44"/>
      <c r="AV8" s="44"/>
      <c r="AW8" s="44"/>
      <c r="AX8" s="44"/>
      <c r="AY8" s="44"/>
      <c r="AZ8" s="44"/>
      <c r="BA8" s="44"/>
      <c r="BB8" s="44">
        <f>データ!U6</f>
        <v>65.44</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5.42</v>
      </c>
      <c r="Q10" s="44"/>
      <c r="R10" s="44"/>
      <c r="S10" s="44"/>
      <c r="T10" s="44"/>
      <c r="U10" s="44"/>
      <c r="V10" s="44"/>
      <c r="W10" s="44">
        <f>データ!Q6</f>
        <v>100</v>
      </c>
      <c r="X10" s="44"/>
      <c r="Y10" s="44"/>
      <c r="Z10" s="44"/>
      <c r="AA10" s="44"/>
      <c r="AB10" s="44"/>
      <c r="AC10" s="44"/>
      <c r="AD10" s="49">
        <f>データ!R6</f>
        <v>1620</v>
      </c>
      <c r="AE10" s="49"/>
      <c r="AF10" s="49"/>
      <c r="AG10" s="49"/>
      <c r="AH10" s="49"/>
      <c r="AI10" s="49"/>
      <c r="AJ10" s="49"/>
      <c r="AK10" s="2"/>
      <c r="AL10" s="49">
        <f>データ!V6</f>
        <v>955</v>
      </c>
      <c r="AM10" s="49"/>
      <c r="AN10" s="49"/>
      <c r="AO10" s="49"/>
      <c r="AP10" s="49"/>
      <c r="AQ10" s="49"/>
      <c r="AR10" s="49"/>
      <c r="AS10" s="49"/>
      <c r="AT10" s="44">
        <f>データ!W6</f>
        <v>0.1</v>
      </c>
      <c r="AU10" s="44"/>
      <c r="AV10" s="44"/>
      <c r="AW10" s="44"/>
      <c r="AX10" s="44"/>
      <c r="AY10" s="44"/>
      <c r="AZ10" s="44"/>
      <c r="BA10" s="44"/>
      <c r="BB10" s="44">
        <f>データ!X6</f>
        <v>9550</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126</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5" t="s">
        <v>124</v>
      </c>
      <c r="BM47" s="76"/>
      <c r="BN47" s="76"/>
      <c r="BO47" s="76"/>
      <c r="BP47" s="76"/>
      <c r="BQ47" s="76"/>
      <c r="BR47" s="76"/>
      <c r="BS47" s="76"/>
      <c r="BT47" s="76"/>
      <c r="BU47" s="76"/>
      <c r="BV47" s="76"/>
      <c r="BW47" s="76"/>
      <c r="BX47" s="76"/>
      <c r="BY47" s="76"/>
      <c r="BZ47" s="77"/>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5"/>
      <c r="BM48" s="76"/>
      <c r="BN48" s="76"/>
      <c r="BO48" s="76"/>
      <c r="BP48" s="76"/>
      <c r="BQ48" s="76"/>
      <c r="BR48" s="76"/>
      <c r="BS48" s="76"/>
      <c r="BT48" s="76"/>
      <c r="BU48" s="76"/>
      <c r="BV48" s="76"/>
      <c r="BW48" s="76"/>
      <c r="BX48" s="76"/>
      <c r="BY48" s="76"/>
      <c r="BZ48" s="77"/>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5"/>
      <c r="BM49" s="76"/>
      <c r="BN49" s="76"/>
      <c r="BO49" s="76"/>
      <c r="BP49" s="76"/>
      <c r="BQ49" s="76"/>
      <c r="BR49" s="76"/>
      <c r="BS49" s="76"/>
      <c r="BT49" s="76"/>
      <c r="BU49" s="76"/>
      <c r="BV49" s="76"/>
      <c r="BW49" s="76"/>
      <c r="BX49" s="76"/>
      <c r="BY49" s="76"/>
      <c r="BZ49" s="77"/>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5"/>
      <c r="BM50" s="76"/>
      <c r="BN50" s="76"/>
      <c r="BO50" s="76"/>
      <c r="BP50" s="76"/>
      <c r="BQ50" s="76"/>
      <c r="BR50" s="76"/>
      <c r="BS50" s="76"/>
      <c r="BT50" s="76"/>
      <c r="BU50" s="76"/>
      <c r="BV50" s="76"/>
      <c r="BW50" s="76"/>
      <c r="BX50" s="76"/>
      <c r="BY50" s="76"/>
      <c r="BZ50" s="77"/>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5"/>
      <c r="BM51" s="76"/>
      <c r="BN51" s="76"/>
      <c r="BO51" s="76"/>
      <c r="BP51" s="76"/>
      <c r="BQ51" s="76"/>
      <c r="BR51" s="76"/>
      <c r="BS51" s="76"/>
      <c r="BT51" s="76"/>
      <c r="BU51" s="76"/>
      <c r="BV51" s="76"/>
      <c r="BW51" s="76"/>
      <c r="BX51" s="76"/>
      <c r="BY51" s="76"/>
      <c r="BZ51" s="77"/>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5"/>
      <c r="BM52" s="76"/>
      <c r="BN52" s="76"/>
      <c r="BO52" s="76"/>
      <c r="BP52" s="76"/>
      <c r="BQ52" s="76"/>
      <c r="BR52" s="76"/>
      <c r="BS52" s="76"/>
      <c r="BT52" s="76"/>
      <c r="BU52" s="76"/>
      <c r="BV52" s="76"/>
      <c r="BW52" s="76"/>
      <c r="BX52" s="76"/>
      <c r="BY52" s="76"/>
      <c r="BZ52" s="77"/>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5"/>
      <c r="BM53" s="76"/>
      <c r="BN53" s="76"/>
      <c r="BO53" s="76"/>
      <c r="BP53" s="76"/>
      <c r="BQ53" s="76"/>
      <c r="BR53" s="76"/>
      <c r="BS53" s="76"/>
      <c r="BT53" s="76"/>
      <c r="BU53" s="76"/>
      <c r="BV53" s="76"/>
      <c r="BW53" s="76"/>
      <c r="BX53" s="76"/>
      <c r="BY53" s="76"/>
      <c r="BZ53" s="77"/>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5"/>
      <c r="BM54" s="76"/>
      <c r="BN54" s="76"/>
      <c r="BO54" s="76"/>
      <c r="BP54" s="76"/>
      <c r="BQ54" s="76"/>
      <c r="BR54" s="76"/>
      <c r="BS54" s="76"/>
      <c r="BT54" s="76"/>
      <c r="BU54" s="76"/>
      <c r="BV54" s="76"/>
      <c r="BW54" s="76"/>
      <c r="BX54" s="76"/>
      <c r="BY54" s="76"/>
      <c r="BZ54" s="77"/>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5"/>
      <c r="BM55" s="76"/>
      <c r="BN55" s="76"/>
      <c r="BO55" s="76"/>
      <c r="BP55" s="76"/>
      <c r="BQ55" s="76"/>
      <c r="BR55" s="76"/>
      <c r="BS55" s="76"/>
      <c r="BT55" s="76"/>
      <c r="BU55" s="76"/>
      <c r="BV55" s="76"/>
      <c r="BW55" s="76"/>
      <c r="BX55" s="76"/>
      <c r="BY55" s="76"/>
      <c r="BZ55" s="77"/>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75"/>
      <c r="BM56" s="76"/>
      <c r="BN56" s="76"/>
      <c r="BO56" s="76"/>
      <c r="BP56" s="76"/>
      <c r="BQ56" s="76"/>
      <c r="BR56" s="76"/>
      <c r="BS56" s="76"/>
      <c r="BT56" s="76"/>
      <c r="BU56" s="76"/>
      <c r="BV56" s="76"/>
      <c r="BW56" s="76"/>
      <c r="BX56" s="76"/>
      <c r="BY56" s="76"/>
      <c r="BZ56" s="77"/>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75"/>
      <c r="BM57" s="76"/>
      <c r="BN57" s="76"/>
      <c r="BO57" s="76"/>
      <c r="BP57" s="76"/>
      <c r="BQ57" s="76"/>
      <c r="BR57" s="76"/>
      <c r="BS57" s="76"/>
      <c r="BT57" s="76"/>
      <c r="BU57" s="76"/>
      <c r="BV57" s="76"/>
      <c r="BW57" s="76"/>
      <c r="BX57" s="76"/>
      <c r="BY57" s="76"/>
      <c r="BZ57" s="77"/>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5"/>
      <c r="BM58" s="76"/>
      <c r="BN58" s="76"/>
      <c r="BO58" s="76"/>
      <c r="BP58" s="76"/>
      <c r="BQ58" s="76"/>
      <c r="BR58" s="76"/>
      <c r="BS58" s="76"/>
      <c r="BT58" s="76"/>
      <c r="BU58" s="76"/>
      <c r="BV58" s="76"/>
      <c r="BW58" s="76"/>
      <c r="BX58" s="76"/>
      <c r="BY58" s="76"/>
      <c r="BZ58" s="77"/>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5"/>
      <c r="BM59" s="76"/>
      <c r="BN59" s="76"/>
      <c r="BO59" s="76"/>
      <c r="BP59" s="76"/>
      <c r="BQ59" s="76"/>
      <c r="BR59" s="76"/>
      <c r="BS59" s="76"/>
      <c r="BT59" s="76"/>
      <c r="BU59" s="76"/>
      <c r="BV59" s="76"/>
      <c r="BW59" s="76"/>
      <c r="BX59" s="76"/>
      <c r="BY59" s="76"/>
      <c r="BZ59" s="77"/>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75"/>
      <c r="BM60" s="76"/>
      <c r="BN60" s="76"/>
      <c r="BO60" s="76"/>
      <c r="BP60" s="76"/>
      <c r="BQ60" s="76"/>
      <c r="BR60" s="76"/>
      <c r="BS60" s="76"/>
      <c r="BT60" s="76"/>
      <c r="BU60" s="76"/>
      <c r="BV60" s="76"/>
      <c r="BW60" s="76"/>
      <c r="BX60" s="76"/>
      <c r="BY60" s="76"/>
      <c r="BZ60" s="77"/>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75"/>
      <c r="BM61" s="76"/>
      <c r="BN61" s="76"/>
      <c r="BO61" s="76"/>
      <c r="BP61" s="76"/>
      <c r="BQ61" s="76"/>
      <c r="BR61" s="76"/>
      <c r="BS61" s="76"/>
      <c r="BT61" s="76"/>
      <c r="BU61" s="76"/>
      <c r="BV61" s="76"/>
      <c r="BW61" s="76"/>
      <c r="BX61" s="76"/>
      <c r="BY61" s="76"/>
      <c r="BZ61" s="77"/>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5"/>
      <c r="BM62" s="76"/>
      <c r="BN62" s="76"/>
      <c r="BO62" s="76"/>
      <c r="BP62" s="76"/>
      <c r="BQ62" s="76"/>
      <c r="BR62" s="76"/>
      <c r="BS62" s="76"/>
      <c r="BT62" s="76"/>
      <c r="BU62" s="76"/>
      <c r="BV62" s="76"/>
      <c r="BW62" s="76"/>
      <c r="BX62" s="76"/>
      <c r="BY62" s="76"/>
      <c r="BZ62" s="77"/>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8"/>
      <c r="BM63" s="79"/>
      <c r="BN63" s="79"/>
      <c r="BO63" s="79"/>
      <c r="BP63" s="79"/>
      <c r="BQ63" s="79"/>
      <c r="BR63" s="79"/>
      <c r="BS63" s="79"/>
      <c r="BT63" s="79"/>
      <c r="BU63" s="79"/>
      <c r="BV63" s="79"/>
      <c r="BW63" s="79"/>
      <c r="BX63" s="79"/>
      <c r="BY63" s="79"/>
      <c r="BZ63" s="80"/>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125</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56</v>
      </c>
      <c r="H86" s="25" t="str">
        <f>データ!BP6</f>
        <v>【329.28】</v>
      </c>
      <c r="I86" s="25" t="str">
        <f>データ!CA6</f>
        <v>【60.55】</v>
      </c>
      <c r="J86" s="25" t="str">
        <f>データ!CL6</f>
        <v>【269.12】</v>
      </c>
      <c r="K86" s="25" t="str">
        <f>データ!CW6</f>
        <v>【59.35】</v>
      </c>
      <c r="L86" s="25" t="str">
        <f>データ!DH6</f>
        <v>【76.98】</v>
      </c>
      <c r="M86" s="25" t="s">
        <v>55</v>
      </c>
      <c r="N86" s="25" t="s">
        <v>57</v>
      </c>
      <c r="O86" s="25" t="str">
        <f>データ!EO6</f>
        <v>【-】</v>
      </c>
    </row>
  </sheetData>
  <sheetProtection algorithmName="SHA-512" hashValue="G937b7kJRSCu0sheOOqbEwYb//8sN7be40Y4HfnCtvYENXtMd01jgYVNiIluE9iTGKRHo4dINa/alXIyPXYmUg==" saltValue="J9RXRc9lf+Ebvc8z+kuTnA=="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58</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59</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60</v>
      </c>
      <c r="B3" s="28" t="s">
        <v>61</v>
      </c>
      <c r="C3" s="28" t="s">
        <v>62</v>
      </c>
      <c r="D3" s="28" t="s">
        <v>63</v>
      </c>
      <c r="E3" s="28" t="s">
        <v>64</v>
      </c>
      <c r="F3" s="28" t="s">
        <v>65</v>
      </c>
      <c r="G3" s="28" t="s">
        <v>66</v>
      </c>
      <c r="H3" s="82" t="s">
        <v>67</v>
      </c>
      <c r="I3" s="83"/>
      <c r="J3" s="83"/>
      <c r="K3" s="83"/>
      <c r="L3" s="83"/>
      <c r="M3" s="83"/>
      <c r="N3" s="83"/>
      <c r="O3" s="83"/>
      <c r="P3" s="83"/>
      <c r="Q3" s="83"/>
      <c r="R3" s="83"/>
      <c r="S3" s="83"/>
      <c r="T3" s="83"/>
      <c r="U3" s="83"/>
      <c r="V3" s="83"/>
      <c r="W3" s="83"/>
      <c r="X3" s="84"/>
      <c r="Y3" s="88" t="s">
        <v>68</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69</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5" x14ac:dyDescent="0.15">
      <c r="A4" s="27" t="s">
        <v>70</v>
      </c>
      <c r="B4" s="29"/>
      <c r="C4" s="29"/>
      <c r="D4" s="29"/>
      <c r="E4" s="29"/>
      <c r="F4" s="29"/>
      <c r="G4" s="29"/>
      <c r="H4" s="85"/>
      <c r="I4" s="86"/>
      <c r="J4" s="86"/>
      <c r="K4" s="86"/>
      <c r="L4" s="86"/>
      <c r="M4" s="86"/>
      <c r="N4" s="86"/>
      <c r="O4" s="86"/>
      <c r="P4" s="86"/>
      <c r="Q4" s="86"/>
      <c r="R4" s="86"/>
      <c r="S4" s="86"/>
      <c r="T4" s="86"/>
      <c r="U4" s="86"/>
      <c r="V4" s="86"/>
      <c r="W4" s="86"/>
      <c r="X4" s="87"/>
      <c r="Y4" s="81" t="s">
        <v>71</v>
      </c>
      <c r="Z4" s="81"/>
      <c r="AA4" s="81"/>
      <c r="AB4" s="81"/>
      <c r="AC4" s="81"/>
      <c r="AD4" s="81"/>
      <c r="AE4" s="81"/>
      <c r="AF4" s="81"/>
      <c r="AG4" s="81"/>
      <c r="AH4" s="81"/>
      <c r="AI4" s="81"/>
      <c r="AJ4" s="81" t="s">
        <v>72</v>
      </c>
      <c r="AK4" s="81"/>
      <c r="AL4" s="81"/>
      <c r="AM4" s="81"/>
      <c r="AN4" s="81"/>
      <c r="AO4" s="81"/>
      <c r="AP4" s="81"/>
      <c r="AQ4" s="81"/>
      <c r="AR4" s="81"/>
      <c r="AS4" s="81"/>
      <c r="AT4" s="81"/>
      <c r="AU4" s="81" t="s">
        <v>73</v>
      </c>
      <c r="AV4" s="81"/>
      <c r="AW4" s="81"/>
      <c r="AX4" s="81"/>
      <c r="AY4" s="81"/>
      <c r="AZ4" s="81"/>
      <c r="BA4" s="81"/>
      <c r="BB4" s="81"/>
      <c r="BC4" s="81"/>
      <c r="BD4" s="81"/>
      <c r="BE4" s="81"/>
      <c r="BF4" s="81" t="s">
        <v>74</v>
      </c>
      <c r="BG4" s="81"/>
      <c r="BH4" s="81"/>
      <c r="BI4" s="81"/>
      <c r="BJ4" s="81"/>
      <c r="BK4" s="81"/>
      <c r="BL4" s="81"/>
      <c r="BM4" s="81"/>
      <c r="BN4" s="81"/>
      <c r="BO4" s="81"/>
      <c r="BP4" s="81"/>
      <c r="BQ4" s="81" t="s">
        <v>75</v>
      </c>
      <c r="BR4" s="81"/>
      <c r="BS4" s="81"/>
      <c r="BT4" s="81"/>
      <c r="BU4" s="81"/>
      <c r="BV4" s="81"/>
      <c r="BW4" s="81"/>
      <c r="BX4" s="81"/>
      <c r="BY4" s="81"/>
      <c r="BZ4" s="81"/>
      <c r="CA4" s="81"/>
      <c r="CB4" s="81" t="s">
        <v>76</v>
      </c>
      <c r="CC4" s="81"/>
      <c r="CD4" s="81"/>
      <c r="CE4" s="81"/>
      <c r="CF4" s="81"/>
      <c r="CG4" s="81"/>
      <c r="CH4" s="81"/>
      <c r="CI4" s="81"/>
      <c r="CJ4" s="81"/>
      <c r="CK4" s="81"/>
      <c r="CL4" s="81"/>
      <c r="CM4" s="81" t="s">
        <v>77</v>
      </c>
      <c r="CN4" s="81"/>
      <c r="CO4" s="81"/>
      <c r="CP4" s="81"/>
      <c r="CQ4" s="81"/>
      <c r="CR4" s="81"/>
      <c r="CS4" s="81"/>
      <c r="CT4" s="81"/>
      <c r="CU4" s="81"/>
      <c r="CV4" s="81"/>
      <c r="CW4" s="81"/>
      <c r="CX4" s="81" t="s">
        <v>78</v>
      </c>
      <c r="CY4" s="81"/>
      <c r="CZ4" s="81"/>
      <c r="DA4" s="81"/>
      <c r="DB4" s="81"/>
      <c r="DC4" s="81"/>
      <c r="DD4" s="81"/>
      <c r="DE4" s="81"/>
      <c r="DF4" s="81"/>
      <c r="DG4" s="81"/>
      <c r="DH4" s="81"/>
      <c r="DI4" s="81" t="s">
        <v>79</v>
      </c>
      <c r="DJ4" s="81"/>
      <c r="DK4" s="81"/>
      <c r="DL4" s="81"/>
      <c r="DM4" s="81"/>
      <c r="DN4" s="81"/>
      <c r="DO4" s="81"/>
      <c r="DP4" s="81"/>
      <c r="DQ4" s="81"/>
      <c r="DR4" s="81"/>
      <c r="DS4" s="81"/>
      <c r="DT4" s="81" t="s">
        <v>80</v>
      </c>
      <c r="DU4" s="81"/>
      <c r="DV4" s="81"/>
      <c r="DW4" s="81"/>
      <c r="DX4" s="81"/>
      <c r="DY4" s="81"/>
      <c r="DZ4" s="81"/>
      <c r="EA4" s="81"/>
      <c r="EB4" s="81"/>
      <c r="EC4" s="81"/>
      <c r="ED4" s="81"/>
      <c r="EE4" s="81" t="s">
        <v>81</v>
      </c>
      <c r="EF4" s="81"/>
      <c r="EG4" s="81"/>
      <c r="EH4" s="81"/>
      <c r="EI4" s="81"/>
      <c r="EJ4" s="81"/>
      <c r="EK4" s="81"/>
      <c r="EL4" s="81"/>
      <c r="EM4" s="81"/>
      <c r="EN4" s="81"/>
      <c r="EO4" s="81"/>
    </row>
    <row r="5" spans="1:145" x14ac:dyDescent="0.15">
      <c r="A5" s="27" t="s">
        <v>82</v>
      </c>
      <c r="B5" s="30"/>
      <c r="C5" s="30"/>
      <c r="D5" s="30"/>
      <c r="E5" s="30"/>
      <c r="F5" s="30"/>
      <c r="G5" s="30"/>
      <c r="H5" s="31" t="s">
        <v>83</v>
      </c>
      <c r="I5" s="31" t="s">
        <v>84</v>
      </c>
      <c r="J5" s="31" t="s">
        <v>85</v>
      </c>
      <c r="K5" s="31" t="s">
        <v>86</v>
      </c>
      <c r="L5" s="31" t="s">
        <v>87</v>
      </c>
      <c r="M5" s="31" t="s">
        <v>5</v>
      </c>
      <c r="N5" s="31" t="s">
        <v>88</v>
      </c>
      <c r="O5" s="31" t="s">
        <v>89</v>
      </c>
      <c r="P5" s="31" t="s">
        <v>90</v>
      </c>
      <c r="Q5" s="31" t="s">
        <v>91</v>
      </c>
      <c r="R5" s="31" t="s">
        <v>92</v>
      </c>
      <c r="S5" s="31" t="s">
        <v>93</v>
      </c>
      <c r="T5" s="31" t="s">
        <v>94</v>
      </c>
      <c r="U5" s="31" t="s">
        <v>95</v>
      </c>
      <c r="V5" s="31" t="s">
        <v>96</v>
      </c>
      <c r="W5" s="31" t="s">
        <v>97</v>
      </c>
      <c r="X5" s="31" t="s">
        <v>98</v>
      </c>
      <c r="Y5" s="31" t="s">
        <v>99</v>
      </c>
      <c r="Z5" s="31" t="s">
        <v>100</v>
      </c>
      <c r="AA5" s="31" t="s">
        <v>101</v>
      </c>
      <c r="AB5" s="31" t="s">
        <v>102</v>
      </c>
      <c r="AC5" s="31" t="s">
        <v>103</v>
      </c>
      <c r="AD5" s="31" t="s">
        <v>104</v>
      </c>
      <c r="AE5" s="31" t="s">
        <v>105</v>
      </c>
      <c r="AF5" s="31" t="s">
        <v>106</v>
      </c>
      <c r="AG5" s="31" t="s">
        <v>107</v>
      </c>
      <c r="AH5" s="31" t="s">
        <v>108</v>
      </c>
      <c r="AI5" s="31" t="s">
        <v>43</v>
      </c>
      <c r="AJ5" s="31" t="s">
        <v>99</v>
      </c>
      <c r="AK5" s="31" t="s">
        <v>100</v>
      </c>
      <c r="AL5" s="31" t="s">
        <v>101</v>
      </c>
      <c r="AM5" s="31" t="s">
        <v>102</v>
      </c>
      <c r="AN5" s="31" t="s">
        <v>103</v>
      </c>
      <c r="AO5" s="31" t="s">
        <v>104</v>
      </c>
      <c r="AP5" s="31" t="s">
        <v>105</v>
      </c>
      <c r="AQ5" s="31" t="s">
        <v>106</v>
      </c>
      <c r="AR5" s="31" t="s">
        <v>107</v>
      </c>
      <c r="AS5" s="31" t="s">
        <v>108</v>
      </c>
      <c r="AT5" s="31" t="s">
        <v>109</v>
      </c>
      <c r="AU5" s="31" t="s">
        <v>99</v>
      </c>
      <c r="AV5" s="31" t="s">
        <v>100</v>
      </c>
      <c r="AW5" s="31" t="s">
        <v>101</v>
      </c>
      <c r="AX5" s="31" t="s">
        <v>102</v>
      </c>
      <c r="AY5" s="31" t="s">
        <v>103</v>
      </c>
      <c r="AZ5" s="31" t="s">
        <v>104</v>
      </c>
      <c r="BA5" s="31" t="s">
        <v>105</v>
      </c>
      <c r="BB5" s="31" t="s">
        <v>106</v>
      </c>
      <c r="BC5" s="31" t="s">
        <v>107</v>
      </c>
      <c r="BD5" s="31" t="s">
        <v>108</v>
      </c>
      <c r="BE5" s="31" t="s">
        <v>109</v>
      </c>
      <c r="BF5" s="31" t="s">
        <v>99</v>
      </c>
      <c r="BG5" s="31" t="s">
        <v>100</v>
      </c>
      <c r="BH5" s="31" t="s">
        <v>101</v>
      </c>
      <c r="BI5" s="31" t="s">
        <v>102</v>
      </c>
      <c r="BJ5" s="31" t="s">
        <v>103</v>
      </c>
      <c r="BK5" s="31" t="s">
        <v>104</v>
      </c>
      <c r="BL5" s="31" t="s">
        <v>105</v>
      </c>
      <c r="BM5" s="31" t="s">
        <v>106</v>
      </c>
      <c r="BN5" s="31" t="s">
        <v>107</v>
      </c>
      <c r="BO5" s="31" t="s">
        <v>108</v>
      </c>
      <c r="BP5" s="31" t="s">
        <v>109</v>
      </c>
      <c r="BQ5" s="31" t="s">
        <v>99</v>
      </c>
      <c r="BR5" s="31" t="s">
        <v>100</v>
      </c>
      <c r="BS5" s="31" t="s">
        <v>101</v>
      </c>
      <c r="BT5" s="31" t="s">
        <v>102</v>
      </c>
      <c r="BU5" s="31" t="s">
        <v>103</v>
      </c>
      <c r="BV5" s="31" t="s">
        <v>104</v>
      </c>
      <c r="BW5" s="31" t="s">
        <v>105</v>
      </c>
      <c r="BX5" s="31" t="s">
        <v>106</v>
      </c>
      <c r="BY5" s="31" t="s">
        <v>107</v>
      </c>
      <c r="BZ5" s="31" t="s">
        <v>108</v>
      </c>
      <c r="CA5" s="31" t="s">
        <v>109</v>
      </c>
      <c r="CB5" s="31" t="s">
        <v>99</v>
      </c>
      <c r="CC5" s="31" t="s">
        <v>100</v>
      </c>
      <c r="CD5" s="31" t="s">
        <v>101</v>
      </c>
      <c r="CE5" s="31" t="s">
        <v>102</v>
      </c>
      <c r="CF5" s="31" t="s">
        <v>103</v>
      </c>
      <c r="CG5" s="31" t="s">
        <v>104</v>
      </c>
      <c r="CH5" s="31" t="s">
        <v>105</v>
      </c>
      <c r="CI5" s="31" t="s">
        <v>106</v>
      </c>
      <c r="CJ5" s="31" t="s">
        <v>107</v>
      </c>
      <c r="CK5" s="31" t="s">
        <v>108</v>
      </c>
      <c r="CL5" s="31" t="s">
        <v>109</v>
      </c>
      <c r="CM5" s="31" t="s">
        <v>99</v>
      </c>
      <c r="CN5" s="31" t="s">
        <v>100</v>
      </c>
      <c r="CO5" s="31" t="s">
        <v>101</v>
      </c>
      <c r="CP5" s="31" t="s">
        <v>102</v>
      </c>
      <c r="CQ5" s="31" t="s">
        <v>103</v>
      </c>
      <c r="CR5" s="31" t="s">
        <v>104</v>
      </c>
      <c r="CS5" s="31" t="s">
        <v>105</v>
      </c>
      <c r="CT5" s="31" t="s">
        <v>106</v>
      </c>
      <c r="CU5" s="31" t="s">
        <v>107</v>
      </c>
      <c r="CV5" s="31" t="s">
        <v>108</v>
      </c>
      <c r="CW5" s="31" t="s">
        <v>109</v>
      </c>
      <c r="CX5" s="31" t="s">
        <v>99</v>
      </c>
      <c r="CY5" s="31" t="s">
        <v>100</v>
      </c>
      <c r="CZ5" s="31" t="s">
        <v>101</v>
      </c>
      <c r="DA5" s="31" t="s">
        <v>102</v>
      </c>
      <c r="DB5" s="31" t="s">
        <v>103</v>
      </c>
      <c r="DC5" s="31" t="s">
        <v>104</v>
      </c>
      <c r="DD5" s="31" t="s">
        <v>105</v>
      </c>
      <c r="DE5" s="31" t="s">
        <v>106</v>
      </c>
      <c r="DF5" s="31" t="s">
        <v>107</v>
      </c>
      <c r="DG5" s="31" t="s">
        <v>108</v>
      </c>
      <c r="DH5" s="31" t="s">
        <v>109</v>
      </c>
      <c r="DI5" s="31" t="s">
        <v>99</v>
      </c>
      <c r="DJ5" s="31" t="s">
        <v>100</v>
      </c>
      <c r="DK5" s="31" t="s">
        <v>101</v>
      </c>
      <c r="DL5" s="31" t="s">
        <v>102</v>
      </c>
      <c r="DM5" s="31" t="s">
        <v>103</v>
      </c>
      <c r="DN5" s="31" t="s">
        <v>104</v>
      </c>
      <c r="DO5" s="31" t="s">
        <v>105</v>
      </c>
      <c r="DP5" s="31" t="s">
        <v>106</v>
      </c>
      <c r="DQ5" s="31" t="s">
        <v>107</v>
      </c>
      <c r="DR5" s="31" t="s">
        <v>108</v>
      </c>
      <c r="DS5" s="31" t="s">
        <v>109</v>
      </c>
      <c r="DT5" s="31" t="s">
        <v>99</v>
      </c>
      <c r="DU5" s="31" t="s">
        <v>100</v>
      </c>
      <c r="DV5" s="31" t="s">
        <v>101</v>
      </c>
      <c r="DW5" s="31" t="s">
        <v>102</v>
      </c>
      <c r="DX5" s="31" t="s">
        <v>103</v>
      </c>
      <c r="DY5" s="31" t="s">
        <v>104</v>
      </c>
      <c r="DZ5" s="31" t="s">
        <v>105</v>
      </c>
      <c r="EA5" s="31" t="s">
        <v>106</v>
      </c>
      <c r="EB5" s="31" t="s">
        <v>107</v>
      </c>
      <c r="EC5" s="31" t="s">
        <v>108</v>
      </c>
      <c r="ED5" s="31" t="s">
        <v>109</v>
      </c>
      <c r="EE5" s="31" t="s">
        <v>99</v>
      </c>
      <c r="EF5" s="31" t="s">
        <v>100</v>
      </c>
      <c r="EG5" s="31" t="s">
        <v>101</v>
      </c>
      <c r="EH5" s="31" t="s">
        <v>102</v>
      </c>
      <c r="EI5" s="31" t="s">
        <v>103</v>
      </c>
      <c r="EJ5" s="31" t="s">
        <v>104</v>
      </c>
      <c r="EK5" s="31" t="s">
        <v>105</v>
      </c>
      <c r="EL5" s="31" t="s">
        <v>106</v>
      </c>
      <c r="EM5" s="31" t="s">
        <v>107</v>
      </c>
      <c r="EN5" s="31" t="s">
        <v>108</v>
      </c>
      <c r="EO5" s="31" t="s">
        <v>109</v>
      </c>
    </row>
    <row r="6" spans="1:145" s="35" customFormat="1" x14ac:dyDescent="0.15">
      <c r="A6" s="27" t="s">
        <v>110</v>
      </c>
      <c r="B6" s="32">
        <f>B7</f>
        <v>2017</v>
      </c>
      <c r="C6" s="32">
        <f t="shared" ref="C6:X6" si="3">C7</f>
        <v>174637</v>
      </c>
      <c r="D6" s="32">
        <f t="shared" si="3"/>
        <v>47</v>
      </c>
      <c r="E6" s="32">
        <f t="shared" si="3"/>
        <v>18</v>
      </c>
      <c r="F6" s="32">
        <f t="shared" si="3"/>
        <v>0</v>
      </c>
      <c r="G6" s="32">
        <f t="shared" si="3"/>
        <v>0</v>
      </c>
      <c r="H6" s="32" t="str">
        <f t="shared" si="3"/>
        <v>石川県　能登町</v>
      </c>
      <c r="I6" s="32" t="str">
        <f t="shared" si="3"/>
        <v>法非適用</v>
      </c>
      <c r="J6" s="32" t="str">
        <f t="shared" si="3"/>
        <v>下水道事業</v>
      </c>
      <c r="K6" s="32" t="str">
        <f t="shared" si="3"/>
        <v>特定地域生活排水処理</v>
      </c>
      <c r="L6" s="32" t="str">
        <f t="shared" si="3"/>
        <v>K2</v>
      </c>
      <c r="M6" s="32" t="str">
        <f t="shared" si="3"/>
        <v>非設置</v>
      </c>
      <c r="N6" s="33" t="str">
        <f t="shared" si="3"/>
        <v>-</v>
      </c>
      <c r="O6" s="33" t="str">
        <f t="shared" si="3"/>
        <v>該当数値なし</v>
      </c>
      <c r="P6" s="33">
        <f t="shared" si="3"/>
        <v>5.42</v>
      </c>
      <c r="Q6" s="33">
        <f t="shared" si="3"/>
        <v>100</v>
      </c>
      <c r="R6" s="33">
        <f t="shared" si="3"/>
        <v>1620</v>
      </c>
      <c r="S6" s="33">
        <f t="shared" si="3"/>
        <v>17884</v>
      </c>
      <c r="T6" s="33">
        <f t="shared" si="3"/>
        <v>273.27</v>
      </c>
      <c r="U6" s="33">
        <f t="shared" si="3"/>
        <v>65.44</v>
      </c>
      <c r="V6" s="33">
        <f t="shared" si="3"/>
        <v>955</v>
      </c>
      <c r="W6" s="33">
        <f t="shared" si="3"/>
        <v>0.1</v>
      </c>
      <c r="X6" s="33">
        <f t="shared" si="3"/>
        <v>9550</v>
      </c>
      <c r="Y6" s="34">
        <f>IF(Y7="",NA(),Y7)</f>
        <v>39.75</v>
      </c>
      <c r="Z6" s="34">
        <f t="shared" ref="Z6:AH6" si="4">IF(Z7="",NA(),Z7)</f>
        <v>64.849999999999994</v>
      </c>
      <c r="AA6" s="34">
        <f t="shared" si="4"/>
        <v>49.35</v>
      </c>
      <c r="AB6" s="34">
        <f t="shared" si="4"/>
        <v>77.7</v>
      </c>
      <c r="AC6" s="34">
        <f t="shared" si="4"/>
        <v>82.26</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2346.36</v>
      </c>
      <c r="BG6" s="34">
        <f t="shared" ref="BG6:BO6" si="7">IF(BG7="",NA(),BG7)</f>
        <v>1431.06</v>
      </c>
      <c r="BH6" s="34">
        <f t="shared" si="7"/>
        <v>1541.24</v>
      </c>
      <c r="BI6" s="34">
        <f t="shared" si="7"/>
        <v>1027.47</v>
      </c>
      <c r="BJ6" s="34">
        <f t="shared" si="7"/>
        <v>749.51</v>
      </c>
      <c r="BK6" s="34">
        <f t="shared" si="7"/>
        <v>446.63</v>
      </c>
      <c r="BL6" s="34">
        <f t="shared" si="7"/>
        <v>416.91</v>
      </c>
      <c r="BM6" s="34">
        <f t="shared" si="7"/>
        <v>392.19</v>
      </c>
      <c r="BN6" s="34">
        <f t="shared" si="7"/>
        <v>413.5</v>
      </c>
      <c r="BO6" s="34">
        <f t="shared" si="7"/>
        <v>244.85</v>
      </c>
      <c r="BP6" s="33" t="str">
        <f>IF(BP7="","",IF(BP7="-","【-】","【"&amp;SUBSTITUTE(TEXT(BP7,"#,##0.00"),"-","△")&amp;"】"))</f>
        <v>【329.28】</v>
      </c>
      <c r="BQ6" s="34">
        <f>IF(BQ7="",NA(),BQ7)</f>
        <v>35.61</v>
      </c>
      <c r="BR6" s="34">
        <f t="shared" ref="BR6:BZ6" si="8">IF(BR7="",NA(),BR7)</f>
        <v>45.38</v>
      </c>
      <c r="BS6" s="34">
        <f t="shared" si="8"/>
        <v>44.54</v>
      </c>
      <c r="BT6" s="34">
        <f t="shared" si="8"/>
        <v>54.9</v>
      </c>
      <c r="BU6" s="34">
        <f t="shared" si="8"/>
        <v>56.61</v>
      </c>
      <c r="BV6" s="34">
        <f t="shared" si="8"/>
        <v>58.53</v>
      </c>
      <c r="BW6" s="34">
        <f t="shared" si="8"/>
        <v>57.93</v>
      </c>
      <c r="BX6" s="34">
        <f t="shared" si="8"/>
        <v>57.03</v>
      </c>
      <c r="BY6" s="34">
        <f t="shared" si="8"/>
        <v>55.84</v>
      </c>
      <c r="BZ6" s="34">
        <f t="shared" si="8"/>
        <v>64.78</v>
      </c>
      <c r="CA6" s="33" t="str">
        <f>IF(CA7="","",IF(CA7="-","【-】","【"&amp;SUBSTITUTE(TEXT(CA7,"#,##0.00"),"-","△")&amp;"】"))</f>
        <v>【60.55】</v>
      </c>
      <c r="CB6" s="34">
        <f>IF(CB7="",NA(),CB7)</f>
        <v>297.54000000000002</v>
      </c>
      <c r="CC6" s="34">
        <f t="shared" ref="CC6:CK6" si="9">IF(CC7="",NA(),CC7)</f>
        <v>248.7</v>
      </c>
      <c r="CD6" s="34">
        <f t="shared" si="9"/>
        <v>254.12</v>
      </c>
      <c r="CE6" s="34">
        <f t="shared" si="9"/>
        <v>203.37</v>
      </c>
      <c r="CF6" s="34">
        <f t="shared" si="9"/>
        <v>191.27</v>
      </c>
      <c r="CG6" s="34">
        <f t="shared" si="9"/>
        <v>266.57</v>
      </c>
      <c r="CH6" s="34">
        <f t="shared" si="9"/>
        <v>276.93</v>
      </c>
      <c r="CI6" s="34">
        <f t="shared" si="9"/>
        <v>283.73</v>
      </c>
      <c r="CJ6" s="34">
        <f t="shared" si="9"/>
        <v>287.57</v>
      </c>
      <c r="CK6" s="34">
        <f t="shared" si="9"/>
        <v>250.21</v>
      </c>
      <c r="CL6" s="33" t="str">
        <f>IF(CL7="","",IF(CL7="-","【-】","【"&amp;SUBSTITUTE(TEXT(CL7,"#,##0.00"),"-","△")&amp;"】"))</f>
        <v>【269.12】</v>
      </c>
      <c r="CM6" s="34">
        <f>IF(CM7="",NA(),CM7)</f>
        <v>40.090000000000003</v>
      </c>
      <c r="CN6" s="34">
        <f t="shared" ref="CN6:CV6" si="10">IF(CN7="",NA(),CN7)</f>
        <v>39.909999999999997</v>
      </c>
      <c r="CO6" s="34">
        <f t="shared" si="10"/>
        <v>37.53</v>
      </c>
      <c r="CP6" s="34">
        <f t="shared" si="10"/>
        <v>34.869999999999997</v>
      </c>
      <c r="CQ6" s="34">
        <f t="shared" si="10"/>
        <v>32.89</v>
      </c>
      <c r="CR6" s="34">
        <f t="shared" si="10"/>
        <v>58.06</v>
      </c>
      <c r="CS6" s="34">
        <f t="shared" si="10"/>
        <v>59.08</v>
      </c>
      <c r="CT6" s="34">
        <f t="shared" si="10"/>
        <v>58.25</v>
      </c>
      <c r="CU6" s="34">
        <f t="shared" si="10"/>
        <v>61.55</v>
      </c>
      <c r="CV6" s="34">
        <f t="shared" si="10"/>
        <v>61.79</v>
      </c>
      <c r="CW6" s="33" t="str">
        <f>IF(CW7="","",IF(CW7="-","【-】","【"&amp;SUBSTITUTE(TEXT(CW7,"#,##0.00"),"-","△")&amp;"】"))</f>
        <v>【59.35】</v>
      </c>
      <c r="CX6" s="34">
        <f>IF(CX7="",NA(),CX7)</f>
        <v>100</v>
      </c>
      <c r="CY6" s="34">
        <f t="shared" ref="CY6:DG6" si="11">IF(CY7="",NA(),CY7)</f>
        <v>100</v>
      </c>
      <c r="CZ6" s="34">
        <f t="shared" si="11"/>
        <v>100</v>
      </c>
      <c r="DA6" s="34">
        <f t="shared" si="11"/>
        <v>100</v>
      </c>
      <c r="DB6" s="34">
        <f t="shared" si="11"/>
        <v>100</v>
      </c>
      <c r="DC6" s="34">
        <f t="shared" si="11"/>
        <v>75.790000000000006</v>
      </c>
      <c r="DD6" s="34">
        <f t="shared" si="11"/>
        <v>77.12</v>
      </c>
      <c r="DE6" s="34">
        <f t="shared" si="11"/>
        <v>68.150000000000006</v>
      </c>
      <c r="DF6" s="34">
        <f t="shared" si="11"/>
        <v>67.489999999999995</v>
      </c>
      <c r="DG6" s="34">
        <f t="shared" si="11"/>
        <v>92.44</v>
      </c>
      <c r="DH6" s="33" t="str">
        <f>IF(DH7="","",IF(DH7="-","【-】","【"&amp;SUBSTITUTE(TEXT(DH7,"#,##0.00"),"-","△")&amp;"】"))</f>
        <v>【76.98】</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4" t="str">
        <f>IF(EE7="",NA(),EE7)</f>
        <v>-</v>
      </c>
      <c r="EF6" s="34" t="str">
        <f t="shared" ref="EF6:EN6" si="14">IF(EF7="",NA(),EF7)</f>
        <v>-</v>
      </c>
      <c r="EG6" s="34" t="str">
        <f t="shared" si="14"/>
        <v>-</v>
      </c>
      <c r="EH6" s="34" t="str">
        <f t="shared" si="14"/>
        <v>-</v>
      </c>
      <c r="EI6" s="34" t="str">
        <f t="shared" si="14"/>
        <v>-</v>
      </c>
      <c r="EJ6" s="34" t="str">
        <f t="shared" si="14"/>
        <v>-</v>
      </c>
      <c r="EK6" s="34" t="str">
        <f t="shared" si="14"/>
        <v>-</v>
      </c>
      <c r="EL6" s="34" t="str">
        <f t="shared" si="14"/>
        <v>-</v>
      </c>
      <c r="EM6" s="34" t="str">
        <f t="shared" si="14"/>
        <v>-</v>
      </c>
      <c r="EN6" s="34" t="str">
        <f t="shared" si="14"/>
        <v>-</v>
      </c>
      <c r="EO6" s="33" t="str">
        <f>IF(EO7="","",IF(EO7="-","【-】","【"&amp;SUBSTITUTE(TEXT(EO7,"#,##0.00"),"-","△")&amp;"】"))</f>
        <v>【-】</v>
      </c>
    </row>
    <row r="7" spans="1:145" s="35" customFormat="1" x14ac:dyDescent="0.15">
      <c r="A7" s="27"/>
      <c r="B7" s="36">
        <v>2017</v>
      </c>
      <c r="C7" s="36">
        <v>174637</v>
      </c>
      <c r="D7" s="36">
        <v>47</v>
      </c>
      <c r="E7" s="36">
        <v>18</v>
      </c>
      <c r="F7" s="36">
        <v>0</v>
      </c>
      <c r="G7" s="36">
        <v>0</v>
      </c>
      <c r="H7" s="36" t="s">
        <v>111</v>
      </c>
      <c r="I7" s="36" t="s">
        <v>112</v>
      </c>
      <c r="J7" s="36" t="s">
        <v>113</v>
      </c>
      <c r="K7" s="36" t="s">
        <v>114</v>
      </c>
      <c r="L7" s="36" t="s">
        <v>115</v>
      </c>
      <c r="M7" s="36" t="s">
        <v>116</v>
      </c>
      <c r="N7" s="37" t="s">
        <v>117</v>
      </c>
      <c r="O7" s="37" t="s">
        <v>118</v>
      </c>
      <c r="P7" s="37">
        <v>5.42</v>
      </c>
      <c r="Q7" s="37">
        <v>100</v>
      </c>
      <c r="R7" s="37">
        <v>1620</v>
      </c>
      <c r="S7" s="37">
        <v>17884</v>
      </c>
      <c r="T7" s="37">
        <v>273.27</v>
      </c>
      <c r="U7" s="37">
        <v>65.44</v>
      </c>
      <c r="V7" s="37">
        <v>955</v>
      </c>
      <c r="W7" s="37">
        <v>0.1</v>
      </c>
      <c r="X7" s="37">
        <v>9550</v>
      </c>
      <c r="Y7" s="37">
        <v>39.75</v>
      </c>
      <c r="Z7" s="37">
        <v>64.849999999999994</v>
      </c>
      <c r="AA7" s="37">
        <v>49.35</v>
      </c>
      <c r="AB7" s="37">
        <v>77.7</v>
      </c>
      <c r="AC7" s="37">
        <v>82.26</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2346.36</v>
      </c>
      <c r="BG7" s="37">
        <v>1431.06</v>
      </c>
      <c r="BH7" s="37">
        <v>1541.24</v>
      </c>
      <c r="BI7" s="37">
        <v>1027.47</v>
      </c>
      <c r="BJ7" s="37">
        <v>749.51</v>
      </c>
      <c r="BK7" s="37">
        <v>446.63</v>
      </c>
      <c r="BL7" s="37">
        <v>416.91</v>
      </c>
      <c r="BM7" s="37">
        <v>392.19</v>
      </c>
      <c r="BN7" s="37">
        <v>413.5</v>
      </c>
      <c r="BO7" s="37">
        <v>244.85</v>
      </c>
      <c r="BP7" s="37">
        <v>329.28</v>
      </c>
      <c r="BQ7" s="37">
        <v>35.61</v>
      </c>
      <c r="BR7" s="37">
        <v>45.38</v>
      </c>
      <c r="BS7" s="37">
        <v>44.54</v>
      </c>
      <c r="BT7" s="37">
        <v>54.9</v>
      </c>
      <c r="BU7" s="37">
        <v>56.61</v>
      </c>
      <c r="BV7" s="37">
        <v>58.53</v>
      </c>
      <c r="BW7" s="37">
        <v>57.93</v>
      </c>
      <c r="BX7" s="37">
        <v>57.03</v>
      </c>
      <c r="BY7" s="37">
        <v>55.84</v>
      </c>
      <c r="BZ7" s="37">
        <v>64.78</v>
      </c>
      <c r="CA7" s="37">
        <v>60.55</v>
      </c>
      <c r="CB7" s="37">
        <v>297.54000000000002</v>
      </c>
      <c r="CC7" s="37">
        <v>248.7</v>
      </c>
      <c r="CD7" s="37">
        <v>254.12</v>
      </c>
      <c r="CE7" s="37">
        <v>203.37</v>
      </c>
      <c r="CF7" s="37">
        <v>191.27</v>
      </c>
      <c r="CG7" s="37">
        <v>266.57</v>
      </c>
      <c r="CH7" s="37">
        <v>276.93</v>
      </c>
      <c r="CI7" s="37">
        <v>283.73</v>
      </c>
      <c r="CJ7" s="37">
        <v>287.57</v>
      </c>
      <c r="CK7" s="37">
        <v>250.21</v>
      </c>
      <c r="CL7" s="37">
        <v>269.12</v>
      </c>
      <c r="CM7" s="37">
        <v>40.090000000000003</v>
      </c>
      <c r="CN7" s="37">
        <v>39.909999999999997</v>
      </c>
      <c r="CO7" s="37">
        <v>37.53</v>
      </c>
      <c r="CP7" s="37">
        <v>34.869999999999997</v>
      </c>
      <c r="CQ7" s="37">
        <v>32.89</v>
      </c>
      <c r="CR7" s="37">
        <v>58.06</v>
      </c>
      <c r="CS7" s="37">
        <v>59.08</v>
      </c>
      <c r="CT7" s="37">
        <v>58.25</v>
      </c>
      <c r="CU7" s="37">
        <v>61.55</v>
      </c>
      <c r="CV7" s="37">
        <v>61.79</v>
      </c>
      <c r="CW7" s="37">
        <v>59.35</v>
      </c>
      <c r="CX7" s="37">
        <v>100</v>
      </c>
      <c r="CY7" s="37">
        <v>100</v>
      </c>
      <c r="CZ7" s="37">
        <v>100</v>
      </c>
      <c r="DA7" s="37">
        <v>100</v>
      </c>
      <c r="DB7" s="37">
        <v>100</v>
      </c>
      <c r="DC7" s="37">
        <v>75.790000000000006</v>
      </c>
      <c r="DD7" s="37">
        <v>77.12</v>
      </c>
      <c r="DE7" s="37">
        <v>68.150000000000006</v>
      </c>
      <c r="DF7" s="37">
        <v>67.489999999999995</v>
      </c>
      <c r="DG7" s="37">
        <v>92.44</v>
      </c>
      <c r="DH7" s="37">
        <v>76.98</v>
      </c>
      <c r="DI7" s="37"/>
      <c r="DJ7" s="37"/>
      <c r="DK7" s="37"/>
      <c r="DL7" s="37"/>
      <c r="DM7" s="37"/>
      <c r="DN7" s="37"/>
      <c r="DO7" s="37"/>
      <c r="DP7" s="37"/>
      <c r="DQ7" s="37"/>
      <c r="DR7" s="37"/>
      <c r="DS7" s="37"/>
      <c r="DT7" s="37"/>
      <c r="DU7" s="37"/>
      <c r="DV7" s="37"/>
      <c r="DW7" s="37"/>
      <c r="DX7" s="37"/>
      <c r="DY7" s="37"/>
      <c r="DZ7" s="37"/>
      <c r="EA7" s="37"/>
      <c r="EB7" s="37"/>
      <c r="EC7" s="37"/>
      <c r="ED7" s="37"/>
      <c r="EE7" s="37" t="s">
        <v>117</v>
      </c>
      <c r="EF7" s="37" t="s">
        <v>117</v>
      </c>
      <c r="EG7" s="37" t="s">
        <v>117</v>
      </c>
      <c r="EH7" s="37" t="s">
        <v>117</v>
      </c>
      <c r="EI7" s="37" t="s">
        <v>117</v>
      </c>
      <c r="EJ7" s="37" t="s">
        <v>117</v>
      </c>
      <c r="EK7" s="37" t="s">
        <v>117</v>
      </c>
      <c r="EL7" s="37" t="s">
        <v>117</v>
      </c>
      <c r="EM7" s="37" t="s">
        <v>117</v>
      </c>
      <c r="EN7" s="37" t="s">
        <v>117</v>
      </c>
      <c r="EO7" s="37" t="s">
        <v>117</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119</v>
      </c>
      <c r="C9" s="39" t="s">
        <v>120</v>
      </c>
      <c r="D9" s="39" t="s">
        <v>121</v>
      </c>
      <c r="E9" s="39" t="s">
        <v>122</v>
      </c>
      <c r="F9" s="39" t="s">
        <v>123</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61</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2019-02-04T01:03:17Z</cp:lastPrinted>
  <dcterms:created xsi:type="dcterms:W3CDTF">2018-12-03T09:39:40Z</dcterms:created>
  <dcterms:modified xsi:type="dcterms:W3CDTF">2019-02-04T02:53:19Z</dcterms:modified>
  <cp:category/>
</cp:coreProperties>
</file>