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JbxUgT88hMm0la3qHVEbQSyVSiGTtY1p997cbqBmdA/5JtAQ396ZEPT1oJ/ovmliLQ1ZamWE2wKkAyzwyljSw==" workbookSaltValue="ByPJhA6d+KH1xDl/TvUxb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<sst xmlns="http://schemas.openxmlformats.org/spreadsheetml/2006/main" count="240" uniqueCount="126">
  <si>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</si>
  <si>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</si>
  <si>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</si>
  <si>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</si>
  <si>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</si>
  <si>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</si>
  <si>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</si>
  <si>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</si>
  <si>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</si>
  <si>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</si>
  <si>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</si>
  <si>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</si>
  <si>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</si>
  <si>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</si>
  <si>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</si>
  <si>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</si>
  <si>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</si>
  <si>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</si>
  <si>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</si>
  <si>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</si>
  <si>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</si>
  <si>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</si>
  <si>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</si>
  <si>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</si>
  <si>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</si>
  <si>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</si>
  <si>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</si>
  <si>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</si>
  <si>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</si>
  <si>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</si>
  <si>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</si>
  <si>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</si>
  <si>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</si>
  <si>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</si>
  <si>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</si>
  <si>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</si>
  <si>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</si>
  <si>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</si>
  <si>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</si>
  <si>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</si>
  <si>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</si>
  <si>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</si>
  <si>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</si>
  <si>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</si>
  <si>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</si>
  <si>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</si>
  <si>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</si>
  <si>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</si>
  <si>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</si>
  <si>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</si>
  <si>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</si>
  <si>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</si>
  <si>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</si>
  <si>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</si>
  <si>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</si>
  <si>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</si>
  <si>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</si>
  <si>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</si>
  <si>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</si>
  <si>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</si>
  <si>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</si>
  <si>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</si>
  <si>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</si>
  <si>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</si>
  <si>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</si>
  <si>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</si>
  <si>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</si>
  <si>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</si>
  <si>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</si>
  <si>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</si>
  <si>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</si>
  <si>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</si>
  <si>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</si>
  <si>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</si>
  <si>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</si>
  <si>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</si>
  <si>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</si>
  <si>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</si>
  <si>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</si>
  <si>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</si>
  <si>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</si>
  <si>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</si>
  <si>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</si>
  <si>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</si>
  <si>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</si>
  <si>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</si>
  <si>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</si>
  <si>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</si>
  <si>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</si>
  <si>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</si>
  <si>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</si>
  <si>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</si>
  <si>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</si>
  <si>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</si>
  <si>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</si>
  <si>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</si>
  <si>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</si>
  <si>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</si>
  <si>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</si>
  <si>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</si>
  <si>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</si>
  <si>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</si>
  <si>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</si>
  <si>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</si>
  <si>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</si>
  <si>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</si>
  <si>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</si>
  <si>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</si>
  <si>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</si>
  <si>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</si>
  <si>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</si>
  <si>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</si>
  <si>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</si>
  <si>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</si>
  <si>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</si>
  <si>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</si>
  <si>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</si>
  <si>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</si>
  <si>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</si>
  <si>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</si>
  <si>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</si>
  <si>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</si>
  <si>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</si>
  <si>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rPh sb="104" eb="107">
      <t>ロウキュウカ</t>
    </rPh>
    <rPh sb="108" eb="109">
      <t>トモナ</t>
    </rPh>
    <phoneticPr fontId="16"/>
  </si>
  <si>
    <t>類似団体と比較すると経費回収率など「経営の健全性」に関する経営指標は悪くなっている。これは地理的要因などにより処理場が多く広範囲に点在しているため汚水処理費（維持管理費）が増加している。仮に水洗化率が100％となっても汚水処理費（公費負担分除く）を賄えない状況であるので、経営改善のためには、汚水処理原価の低減を図り経費回収率の向上を目指すとともに、将来世代の地方債償還金の負担の増大を考慮に入れながら、老朽化が著しい処理場について計画的に施設の機能強化事業を含めた統廃合事業を行っていく必要がある。</t>
    <phoneticPr fontId="16"/>
  </si>
  <si>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‘④料金収入に対する企業債残高の割合を示す企業債残高対事業規模比率については、経年比較では低下傾向にある。類似団体との比較でも低い水準である。
‘⑤使用料で回収すべき経費をどの程度使用料で賄っているかを表す。経費回収率については、類似団体との比較でも良い状況となっている。今後回収率100%に向けた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良い状況となっている。
</t>
    <rPh sb="198" eb="199">
      <t>ヒク</t>
    </rPh>
    <rPh sb="260" eb="261">
      <t>ヨ</t>
    </rPh>
    <rPh sb="262" eb="264">
      <t>ジョウキョウ</t>
    </rPh>
    <rPh sb="273" eb="275">
      <t>カイシュウ</t>
    </rPh>
    <rPh sb="275" eb="276">
      <t>リツ</t>
    </rPh>
    <rPh sb="281" eb="282">
      <t>ム</t>
    </rPh>
    <rPh sb="333" eb="335">
      <t>ルイジ</t>
    </rPh>
    <rPh sb="335" eb="337">
      <t>ダンタイ</t>
    </rPh>
    <rPh sb="338" eb="340">
      <t>ヒカク</t>
    </rPh>
    <rPh sb="343" eb="344">
      <t>ヒク</t>
    </rPh>
    <rPh sb="345" eb="347">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</si>
</sst>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0.85</c:v>
                </c:pt>
                <c:pt idx="4">
                  <c:v>0</c:v>
                </c:pt>
              </c:numCache>
            </c:numRef>
          </c:val>
          <c:extLst xmlns:c16r2="http://schemas.microsoft.com/office/drawing/2015/06/chart">
            <c:ext xmlns:c16="http://schemas.microsoft.com/office/drawing/2014/chart" uri="{C3380CC4-5D6E-409C-BE32-E72D297353CC}">
              <c16:uniqueId val="{00000000-5AAC-438C-BF52-AAD3FB454A66}"/>
            </c:ext>
          </c:extLst>
        </c:ser>
        <c:dLbls>
          <c:showLegendKey val="0"/>
          <c:showVal val="0"/>
          <c:showCatName val="0"/>
          <c:showSerName val="0"/>
          <c:showPercent val="0"/>
          <c:showBubbleSize val="0"/>
        </c:dLbls>
        <c:gapWidth val="150"/>
        <c:axId val="169580032"/>
        <c:axId val="16958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AAC-438C-BF52-AAD3FB454A66}"/>
            </c:ext>
          </c:extLst>
        </c:ser>
        <c:dLbls>
          <c:showLegendKey val="0"/>
          <c:showVal val="0"/>
          <c:showCatName val="0"/>
          <c:showSerName val="0"/>
          <c:showPercent val="0"/>
          <c:showBubbleSize val="0"/>
        </c:dLbls>
        <c:marker val="1"/>
        <c:smooth val="0"/>
        <c:axId val="169580032"/>
        <c:axId val="169581952"/>
      </c:lineChart>
      <c:dateAx>
        <c:axId val="169580032"/>
        <c:scaling>
          <c:orientation val="minMax"/>
        </c:scaling>
        <c:delete val="1"/>
        <c:axPos val="b"/>
        <c:numFmt formatCode="ge" sourceLinked="1"/>
        <c:majorTickMark val="none"/>
        <c:minorTickMark val="none"/>
        <c:tickLblPos val="none"/>
        <c:crossAx val="169581952"/>
        <c:crosses val="autoZero"/>
        <c:auto val="1"/>
        <c:lblOffset val="100"/>
        <c:baseTimeUnit val="years"/>
      </c:dateAx>
      <c:valAx>
        <c:axId val="169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50.71</c:v>
                </c:pt>
                <c:pt idx="1">
                  <c:v>42.91</c:v>
                </c:pt>
                <c:pt idx="2">
                  <c:v>49.73</c:v>
                </c:pt>
                <c:pt idx="3">
                  <c:v>50.27</c:v>
                </c:pt>
                <c:pt idx="4">
                  <c:v>50.27</c:v>
                </c:pt>
              </c:numCache>
            </c:numRef>
          </c:val>
          <c:extLst xmlns:c16r2="http://schemas.microsoft.com/office/drawing/2015/06/chart">
            <c:ext xmlns:c16="http://schemas.microsoft.com/office/drawing/2014/chart" uri="{C3380CC4-5D6E-409C-BE32-E72D297353CC}">
              <c16:uniqueId val="{00000000-FCA3-45E0-B135-759EC24F0852}"/>
            </c:ext>
          </c:extLst>
        </c:ser>
        <c:dLbls>
          <c:showLegendKey val="0"/>
          <c:showVal val="0"/>
          <c:showCatName val="0"/>
          <c:showSerName val="0"/>
          <c:showPercent val="0"/>
          <c:showBubbleSize val="0"/>
        </c:dLbls>
        <c:gapWidth val="150"/>
        <c:axId val="175072384"/>
        <c:axId val="1750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CA3-45E0-B135-759EC24F0852}"/>
            </c:ext>
          </c:extLst>
        </c:ser>
        <c:dLbls>
          <c:showLegendKey val="0"/>
          <c:showVal val="0"/>
          <c:showCatName val="0"/>
          <c:showSerName val="0"/>
          <c:showPercent val="0"/>
          <c:showBubbleSize val="0"/>
        </c:dLbls>
        <c:marker val="1"/>
        <c:smooth val="0"/>
        <c:axId val="175072384"/>
        <c:axId val="175074304"/>
      </c:lineChart>
      <c:dateAx>
        <c:axId val="175072384"/>
        <c:scaling>
          <c:orientation val="minMax"/>
        </c:scaling>
        <c:delete val="1"/>
        <c:axPos val="b"/>
        <c:numFmt formatCode="ge" sourceLinked="1"/>
        <c:majorTickMark val="none"/>
        <c:minorTickMark val="none"/>
        <c:tickLblPos val="none"/>
        <c:crossAx val="175074304"/>
        <c:crosses val="autoZero"/>
        <c:auto val="1"/>
        <c:lblOffset val="100"/>
        <c:baseTimeUnit val="years"/>
      </c:dateAx>
      <c:valAx>
        <c:axId val="1750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87.2</c:v>
                </c:pt>
                <c:pt idx="1">
                  <c:v>87.81</c:v>
                </c:pt>
                <c:pt idx="2">
                  <c:v>90.18</c:v>
                </c:pt>
                <c:pt idx="3">
                  <c:v>90.29</c:v>
                </c:pt>
                <c:pt idx="4">
                  <c:v>90.37</c:v>
                </c:pt>
              </c:numCache>
            </c:numRef>
          </c:val>
          <c:extLst xmlns:c16r2="http://schemas.microsoft.com/office/drawing/2015/06/chart">
            <c:ext xmlns:c16="http://schemas.microsoft.com/office/drawing/2014/chart" uri="{C3380CC4-5D6E-409C-BE32-E72D297353CC}">
              <c16:uniqueId val="{00000000-E9AD-45EE-A6B4-053E1D10E873}"/>
            </c:ext>
          </c:extLst>
        </c:ser>
        <c:dLbls>
          <c:showLegendKey val="0"/>
          <c:showVal val="0"/>
          <c:showCatName val="0"/>
          <c:showSerName val="0"/>
          <c:showPercent val="0"/>
          <c:showBubbleSize val="0"/>
        </c:dLbls>
        <c:gapWidth val="150"/>
        <c:axId val="175109632"/>
        <c:axId val="1751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9AD-45EE-A6B4-053E1D10E873}"/>
            </c:ext>
          </c:extLst>
        </c:ser>
        <c:dLbls>
          <c:showLegendKey val="0"/>
          <c:showVal val="0"/>
          <c:showCatName val="0"/>
          <c:showSerName val="0"/>
          <c:showPercent val="0"/>
          <c:showBubbleSize val="0"/>
        </c:dLbls>
        <c:marker val="1"/>
        <c:smooth val="0"/>
        <c:axId val="175109632"/>
        <c:axId val="175111552"/>
      </c:lineChart>
      <c:dateAx>
        <c:axId val="175109632"/>
        <c:scaling>
          <c:orientation val="minMax"/>
        </c:scaling>
        <c:delete val="1"/>
        <c:axPos val="b"/>
        <c:numFmt formatCode="ge" sourceLinked="1"/>
        <c:majorTickMark val="none"/>
        <c:minorTickMark val="none"/>
        <c:tickLblPos val="none"/>
        <c:crossAx val="175111552"/>
        <c:crosses val="autoZero"/>
        <c:auto val="1"/>
        <c:lblOffset val="100"/>
        <c:baseTimeUnit val="years"/>
      </c:dateAx>
      <c:valAx>
        <c:axId val="175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52.72</c:v>
                </c:pt>
                <c:pt idx="1">
                  <c:v>52.28</c:v>
                </c:pt>
                <c:pt idx="2">
                  <c:v>51.41</c:v>
                </c:pt>
                <c:pt idx="3">
                  <c:v>68.819999999999993</c:v>
                </c:pt>
                <c:pt idx="4">
                  <c:v>71.12</c:v>
                </c:pt>
              </c:numCache>
            </c:numRef>
          </c:val>
          <c:extLst xmlns:c16r2="http://schemas.microsoft.com/office/drawing/2015/06/chart">
            <c:ext xmlns:c16="http://schemas.microsoft.com/office/drawing/2014/chart" uri="{C3380CC4-5D6E-409C-BE32-E72D297353CC}">
              <c16:uniqueId val="{00000000-844E-43D2-A1AC-B472EC7B6BE2}"/>
            </c:ext>
          </c:extLst>
        </c:ser>
        <c:dLbls>
          <c:showLegendKey val="0"/>
          <c:showVal val="0"/>
          <c:showCatName val="0"/>
          <c:showSerName val="0"/>
          <c:showPercent val="0"/>
          <c:showBubbleSize val="0"/>
        </c:dLbls>
        <c:gapWidth val="150"/>
        <c:axId val="169629568"/>
        <c:axId val="16964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4E-43D2-A1AC-B472EC7B6BE2}"/>
            </c:ext>
          </c:extLst>
        </c:ser>
        <c:dLbls>
          <c:showLegendKey val="0"/>
          <c:showVal val="0"/>
          <c:showCatName val="0"/>
          <c:showSerName val="0"/>
          <c:showPercent val="0"/>
          <c:showBubbleSize val="0"/>
        </c:dLbls>
        <c:marker val="1"/>
        <c:smooth val="0"/>
        <c:axId val="169629568"/>
        <c:axId val="169644032"/>
      </c:lineChart>
      <c:dateAx>
        <c:axId val="169629568"/>
        <c:scaling>
          <c:orientation val="minMax"/>
        </c:scaling>
        <c:delete val="1"/>
        <c:axPos val="b"/>
        <c:numFmt formatCode="ge" sourceLinked="1"/>
        <c:majorTickMark val="none"/>
        <c:minorTickMark val="none"/>
        <c:tickLblPos val="none"/>
        <c:crossAx val="169644032"/>
        <c:crosses val="autoZero"/>
        <c:auto val="1"/>
        <c:lblOffset val="100"/>
        <c:baseTimeUnit val="years"/>
      </c:dateAx>
      <c:valAx>
        <c:axId val="1696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57-49A7-B026-4290C0CC3A71}"/>
            </c:ext>
          </c:extLst>
        </c:ser>
        <c:dLbls>
          <c:showLegendKey val="0"/>
          <c:showVal val="0"/>
          <c:showCatName val="0"/>
          <c:showSerName val="0"/>
          <c:showPercent val="0"/>
          <c:showBubbleSize val="0"/>
        </c:dLbls>
        <c:gapWidth val="150"/>
        <c:axId val="169666816"/>
        <c:axId val="1740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57-49A7-B026-4290C0CC3A71}"/>
            </c:ext>
          </c:extLst>
        </c:ser>
        <c:dLbls>
          <c:showLegendKey val="0"/>
          <c:showVal val="0"/>
          <c:showCatName val="0"/>
          <c:showSerName val="0"/>
          <c:showPercent val="0"/>
          <c:showBubbleSize val="0"/>
        </c:dLbls>
        <c:marker val="1"/>
        <c:smooth val="0"/>
        <c:axId val="169666816"/>
        <c:axId val="174080384"/>
      </c:lineChart>
      <c:dateAx>
        <c:axId val="169666816"/>
        <c:scaling>
          <c:orientation val="minMax"/>
        </c:scaling>
        <c:delete val="1"/>
        <c:axPos val="b"/>
        <c:numFmt formatCode="ge" sourceLinked="1"/>
        <c:majorTickMark val="none"/>
        <c:minorTickMark val="none"/>
        <c:tickLblPos val="none"/>
        <c:crossAx val="174080384"/>
        <c:crosses val="autoZero"/>
        <c:auto val="1"/>
        <c:lblOffset val="100"/>
        <c:baseTimeUnit val="years"/>
      </c:dateAx>
      <c:valAx>
        <c:axId val="1740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85-4FCA-9810-85B0CDF97E10}"/>
            </c:ext>
          </c:extLst>
        </c:ser>
        <c:dLbls>
          <c:showLegendKey val="0"/>
          <c:showVal val="0"/>
          <c:showCatName val="0"/>
          <c:showSerName val="0"/>
          <c:showPercent val="0"/>
          <c:showBubbleSize val="0"/>
        </c:dLbls>
        <c:gapWidth val="150"/>
        <c:axId val="174099072"/>
        <c:axId val="1741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85-4FCA-9810-85B0CDF97E10}"/>
            </c:ext>
          </c:extLst>
        </c:ser>
        <c:dLbls>
          <c:showLegendKey val="0"/>
          <c:showVal val="0"/>
          <c:showCatName val="0"/>
          <c:showSerName val="0"/>
          <c:showPercent val="0"/>
          <c:showBubbleSize val="0"/>
        </c:dLbls>
        <c:marker val="1"/>
        <c:smooth val="0"/>
        <c:axId val="174099072"/>
        <c:axId val="174109440"/>
      </c:lineChart>
      <c:dateAx>
        <c:axId val="174099072"/>
        <c:scaling>
          <c:orientation val="minMax"/>
        </c:scaling>
        <c:delete val="1"/>
        <c:axPos val="b"/>
        <c:numFmt formatCode="ge" sourceLinked="1"/>
        <c:majorTickMark val="none"/>
        <c:minorTickMark val="none"/>
        <c:tickLblPos val="none"/>
        <c:crossAx val="174109440"/>
        <c:crosses val="autoZero"/>
        <c:auto val="1"/>
        <c:lblOffset val="100"/>
        <c:baseTimeUnit val="years"/>
      </c:dateAx>
      <c:valAx>
        <c:axId val="1741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55-4076-B9AA-D7BFA39543FB}"/>
            </c:ext>
          </c:extLst>
        </c:ser>
        <c:dLbls>
          <c:showLegendKey val="0"/>
          <c:showVal val="0"/>
          <c:showCatName val="0"/>
          <c:showSerName val="0"/>
          <c:showPercent val="0"/>
          <c:showBubbleSize val="0"/>
        </c:dLbls>
        <c:gapWidth val="150"/>
        <c:axId val="175126016"/>
        <c:axId val="1751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55-4076-B9AA-D7BFA39543FB}"/>
            </c:ext>
          </c:extLst>
        </c:ser>
        <c:dLbls>
          <c:showLegendKey val="0"/>
          <c:showVal val="0"/>
          <c:showCatName val="0"/>
          <c:showSerName val="0"/>
          <c:showPercent val="0"/>
          <c:showBubbleSize val="0"/>
        </c:dLbls>
        <c:marker val="1"/>
        <c:smooth val="0"/>
        <c:axId val="175126016"/>
        <c:axId val="175127936"/>
      </c:lineChart>
      <c:dateAx>
        <c:axId val="175126016"/>
        <c:scaling>
          <c:orientation val="minMax"/>
        </c:scaling>
        <c:delete val="1"/>
        <c:axPos val="b"/>
        <c:numFmt formatCode="ge" sourceLinked="1"/>
        <c:majorTickMark val="none"/>
        <c:minorTickMark val="none"/>
        <c:tickLblPos val="none"/>
        <c:crossAx val="175127936"/>
        <c:crosses val="autoZero"/>
        <c:auto val="1"/>
        <c:lblOffset val="100"/>
        <c:baseTimeUnit val="years"/>
      </c:dateAx>
      <c:valAx>
        <c:axId val="1751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38-45DF-B05A-AAF0B5291F3C}"/>
            </c:ext>
          </c:extLst>
        </c:ser>
        <c:dLbls>
          <c:showLegendKey val="0"/>
          <c:showVal val="0"/>
          <c:showCatName val="0"/>
          <c:showSerName val="0"/>
          <c:showPercent val="0"/>
          <c:showBubbleSize val="0"/>
        </c:dLbls>
        <c:gapWidth val="150"/>
        <c:axId val="174851968"/>
        <c:axId val="1748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38-45DF-B05A-AAF0B5291F3C}"/>
            </c:ext>
          </c:extLst>
        </c:ser>
        <c:dLbls>
          <c:showLegendKey val="0"/>
          <c:showVal val="0"/>
          <c:showCatName val="0"/>
          <c:showSerName val="0"/>
          <c:showPercent val="0"/>
          <c:showBubbleSize val="0"/>
        </c:dLbls>
        <c:marker val="1"/>
        <c:smooth val="0"/>
        <c:axId val="174851968"/>
        <c:axId val="174862336"/>
      </c:lineChart>
      <c:dateAx>
        <c:axId val="174851968"/>
        <c:scaling>
          <c:orientation val="minMax"/>
        </c:scaling>
        <c:delete val="1"/>
        <c:axPos val="b"/>
        <c:numFmt formatCode="ge" sourceLinked="1"/>
        <c:majorTickMark val="none"/>
        <c:minorTickMark val="none"/>
        <c:tickLblPos val="none"/>
        <c:crossAx val="174862336"/>
        <c:crosses val="autoZero"/>
        <c:auto val="1"/>
        <c:lblOffset val="100"/>
        <c:baseTimeUnit val="years"/>
      </c:dateAx>
      <c:valAx>
        <c:axId val="17486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5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1070.74</c:v>
                </c:pt>
                <c:pt idx="1">
                  <c:v>910.69</c:v>
                </c:pt>
                <c:pt idx="2">
                  <c:v>788.68</c:v>
                </c:pt>
                <c:pt idx="3">
                  <c:v>477.94</c:v>
                </c:pt>
                <c:pt idx="4">
                  <c:v>250.7</c:v>
                </c:pt>
              </c:numCache>
            </c:numRef>
          </c:val>
          <c:extLst xmlns:c16r2="http://schemas.microsoft.com/office/drawing/2015/06/chart">
            <c:ext xmlns:c16="http://schemas.microsoft.com/office/drawing/2014/chart" uri="{C3380CC4-5D6E-409C-BE32-E72D297353CC}">
              <c16:uniqueId val="{00000000-443D-4D50-895E-A0E1FEA36BCA}"/>
            </c:ext>
          </c:extLst>
        </c:ser>
        <c:dLbls>
          <c:showLegendKey val="0"/>
          <c:showVal val="0"/>
          <c:showCatName val="0"/>
          <c:showSerName val="0"/>
          <c:showPercent val="0"/>
          <c:showBubbleSize val="0"/>
        </c:dLbls>
        <c:gapWidth val="150"/>
        <c:axId val="174893312"/>
        <c:axId val="17489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43D-4D50-895E-A0E1FEA36BCA}"/>
            </c:ext>
          </c:extLst>
        </c:ser>
        <c:dLbls>
          <c:showLegendKey val="0"/>
          <c:showVal val="0"/>
          <c:showCatName val="0"/>
          <c:showSerName val="0"/>
          <c:showPercent val="0"/>
          <c:showBubbleSize val="0"/>
        </c:dLbls>
        <c:marker val="1"/>
        <c:smooth val="0"/>
        <c:axId val="174893312"/>
        <c:axId val="174895488"/>
      </c:lineChart>
      <c:dateAx>
        <c:axId val="174893312"/>
        <c:scaling>
          <c:orientation val="minMax"/>
        </c:scaling>
        <c:delete val="1"/>
        <c:axPos val="b"/>
        <c:numFmt formatCode="ge" sourceLinked="1"/>
        <c:majorTickMark val="none"/>
        <c:minorTickMark val="none"/>
        <c:tickLblPos val="none"/>
        <c:crossAx val="174895488"/>
        <c:crosses val="autoZero"/>
        <c:auto val="1"/>
        <c:lblOffset val="100"/>
        <c:baseTimeUnit val="years"/>
      </c:dateAx>
      <c:valAx>
        <c:axId val="17489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50.33</c:v>
                </c:pt>
                <c:pt idx="1">
                  <c:v>49.14</c:v>
                </c:pt>
                <c:pt idx="2">
                  <c:v>48.34</c:v>
                </c:pt>
                <c:pt idx="3">
                  <c:v>93.14</c:v>
                </c:pt>
                <c:pt idx="4">
                  <c:v>82.91</c:v>
                </c:pt>
              </c:numCache>
            </c:numRef>
          </c:val>
          <c:extLst xmlns:c16r2="http://schemas.microsoft.com/office/drawing/2015/06/chart">
            <c:ext xmlns:c16="http://schemas.microsoft.com/office/drawing/2014/chart" uri="{C3380CC4-5D6E-409C-BE32-E72D297353CC}">
              <c16:uniqueId val="{00000000-73F0-45FB-A62A-F5B65471A50B}"/>
            </c:ext>
          </c:extLst>
        </c:ser>
        <c:dLbls>
          <c:showLegendKey val="0"/>
          <c:showVal val="0"/>
          <c:showCatName val="0"/>
          <c:showSerName val="0"/>
          <c:showPercent val="0"/>
          <c:showBubbleSize val="0"/>
        </c:dLbls>
        <c:gapWidth val="150"/>
        <c:axId val="174998656"/>
        <c:axId val="1750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73F0-45FB-A62A-F5B65471A50B}"/>
            </c:ext>
          </c:extLst>
        </c:ser>
        <c:dLbls>
          <c:showLegendKey val="0"/>
          <c:showVal val="0"/>
          <c:showCatName val="0"/>
          <c:showSerName val="0"/>
          <c:showPercent val="0"/>
          <c:showBubbleSize val="0"/>
        </c:dLbls>
        <c:marker val="1"/>
        <c:smooth val="0"/>
        <c:axId val="174998656"/>
        <c:axId val="175000576"/>
      </c:lineChart>
      <c:dateAx>
        <c:axId val="174998656"/>
        <c:scaling>
          <c:orientation val="minMax"/>
        </c:scaling>
        <c:delete val="1"/>
        <c:axPos val="b"/>
        <c:numFmt formatCode="ge" sourceLinked="1"/>
        <c:majorTickMark val="none"/>
        <c:minorTickMark val="none"/>
        <c:tickLblPos val="none"/>
        <c:crossAx val="175000576"/>
        <c:crosses val="autoZero"/>
        <c:auto val="1"/>
        <c:lblOffset val="100"/>
        <c:baseTimeUnit val="years"/>
      </c:dateAx>
      <c:valAx>
        <c:axId val="1750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337.17</c:v>
                </c:pt>
                <c:pt idx="1">
                  <c:v>354.1</c:v>
                </c:pt>
                <c:pt idx="2">
                  <c:v>360.28</c:v>
                </c:pt>
                <c:pt idx="3">
                  <c:v>188.23</c:v>
                </c:pt>
                <c:pt idx="4">
                  <c:v>209.29</c:v>
                </c:pt>
              </c:numCache>
            </c:numRef>
          </c:val>
          <c:extLst xmlns:c16r2="http://schemas.microsoft.com/office/drawing/2015/06/chart">
            <c:ext xmlns:c16="http://schemas.microsoft.com/office/drawing/2014/chart" uri="{C3380CC4-5D6E-409C-BE32-E72D297353CC}">
              <c16:uniqueId val="{00000000-9DED-44F3-A816-F771B2149A80}"/>
            </c:ext>
          </c:extLst>
        </c:ser>
        <c:dLbls>
          <c:showLegendKey val="0"/>
          <c:showVal val="0"/>
          <c:showCatName val="0"/>
          <c:showSerName val="0"/>
          <c:showPercent val="0"/>
          <c:showBubbleSize val="0"/>
        </c:dLbls>
        <c:gapWidth val="150"/>
        <c:axId val="175031040"/>
        <c:axId val="1750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DED-44F3-A816-F771B2149A80}"/>
            </c:ext>
          </c:extLst>
        </c:ser>
        <c:dLbls>
          <c:showLegendKey val="0"/>
          <c:showVal val="0"/>
          <c:showCatName val="0"/>
          <c:showSerName val="0"/>
          <c:showPercent val="0"/>
          <c:showBubbleSize val="0"/>
        </c:dLbls>
        <c:marker val="1"/>
        <c:smooth val="0"/>
        <c:axId val="175031040"/>
        <c:axId val="175032960"/>
      </c:lineChart>
      <c:dateAx>
        <c:axId val="175031040"/>
        <c:scaling>
          <c:orientation val="minMax"/>
        </c:scaling>
        <c:delete val="1"/>
        <c:axPos val="b"/>
        <c:numFmt formatCode="ge" sourceLinked="1"/>
        <c:majorTickMark val="none"/>
        <c:minorTickMark val="none"/>
        <c:tickLblPos val="none"/>
        <c:crossAx val="175032960"/>
        <c:crosses val="autoZero"/>
        <c:auto val="1"/>
        <c:lblOffset val="100"/>
        <c:baseTimeUnit val="years"/>
      </c:dateAx>
      <c:valAx>
        <c:axId val="175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75" zoomScaleNormal="75" workbookViewId="0">
      <selection activeCell="B14" sqref="B14:BJ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17884</v>
      </c>
      <c r="AM8" s="49"/>
      <c r="AN8" s="49"/>
      <c r="AO8" s="49"/>
      <c r="AP8" s="49"/>
      <c r="AQ8" s="49"/>
      <c r="AR8" s="49"/>
      <c r="AS8" s="49"/>
      <c r="AT8" s="44">
        <f>データ!T6</f>
        <v>273.27</v>
      </c>
      <c r="AU8" s="44"/>
      <c r="AV8" s="44"/>
      <c r="AW8" s="44"/>
      <c r="AX8" s="44"/>
      <c r="AY8" s="44"/>
      <c r="AZ8" s="44"/>
      <c r="BA8" s="44"/>
      <c r="BB8" s="44">
        <f>データ!U6</f>
        <v>65.44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18.850000000000001</v>
      </c>
      <c r="Q10" s="44"/>
      <c r="R10" s="44"/>
      <c r="S10" s="44"/>
      <c r="T10" s="44"/>
      <c r="U10" s="44"/>
      <c r="V10" s="44"/>
      <c r="W10" s="44">
        <f>データ!Q6</f>
        <v>77.78</v>
      </c>
      <c r="X10" s="44"/>
      <c r="Y10" s="44"/>
      <c r="Z10" s="44"/>
      <c r="AA10" s="44"/>
      <c r="AB10" s="44"/>
      <c r="AC10" s="44"/>
      <c r="AD10" s="49">
        <f>データ!R6</f>
        <v>3240</v>
      </c>
      <c r="AE10" s="49"/>
      <c r="AF10" s="49"/>
      <c r="AG10" s="49"/>
      <c r="AH10" s="49"/>
      <c r="AI10" s="49"/>
      <c r="AJ10" s="49"/>
      <c r="AK10" s="2"/>
      <c r="AL10" s="49">
        <f>データ!V6</f>
        <v>3324</v>
      </c>
      <c r="AM10" s="49"/>
      <c r="AN10" s="49"/>
      <c r="AO10" s="49"/>
      <c r="AP10" s="49"/>
      <c r="AQ10" s="49"/>
      <c r="AR10" s="49"/>
      <c r="AS10" s="49"/>
      <c r="AT10" s="44">
        <f>データ!W6</f>
        <v>3.93</v>
      </c>
      <c r="AU10" s="44"/>
      <c r="AV10" s="44"/>
      <c r="AW10" s="44"/>
      <c r="AX10" s="44"/>
      <c r="AY10" s="44"/>
      <c r="AZ10" s="44"/>
      <c r="BA10" s="44"/>
      <c r="BB10" s="44">
        <f>データ!X6</f>
        <v>845.8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OIdOpS9DhoU4mFAIdQfiRw2qrgaoA3zlJQ3yHuhgCXwu5tY+7OJKSh66p+J6tkg1yc2Iu31zb2zTTffuSGUuDw==" saltValue="4tkMIoU5BY7TjYedQNza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174637</v>
      </c>
      <c r="D6" s="32">
        <f t="shared" si="3"/>
        <v>47</v>
      </c>
      <c r="E6" s="32">
        <f t="shared" si="3"/>
        <v>17</v>
      </c>
      <c r="F6" s="32">
        <f t="shared" si="3"/>
        <v>5</v>
      </c>
      <c r="G6" s="32">
        <f t="shared" si="3"/>
        <v>0</v>
      </c>
      <c r="H6" s="32" t="str">
        <f t="shared" si="3"/>
        <v>石川県　能登町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18.850000000000001</v>
      </c>
      <c r="Q6" s="33">
        <f t="shared" si="3"/>
        <v>77.78</v>
      </c>
      <c r="R6" s="33">
        <f t="shared" si="3"/>
        <v>3240</v>
      </c>
      <c r="S6" s="33">
        <f t="shared" si="3"/>
        <v>17884</v>
      </c>
      <c r="T6" s="33">
        <f t="shared" si="3"/>
        <v>273.27</v>
      </c>
      <c r="U6" s="33">
        <f t="shared" si="3"/>
        <v>65.44</v>
      </c>
      <c r="V6" s="33">
        <f t="shared" si="3"/>
        <v>3324</v>
      </c>
      <c r="W6" s="33">
        <f t="shared" si="3"/>
        <v>3.93</v>
      </c>
      <c r="X6" s="33">
        <f t="shared" si="3"/>
        <v>845.8</v>
      </c>
      <c r="Y6" s="34">
        <f>IF(Y7="",NA(),Y7)</f>
        <v>52.72</v>
      </c>
      <c r="Z6" s="34">
        <f t="shared" ref="Z6:AH6" si="4">IF(Z7="",NA(),Z7)</f>
        <v>52.28</v>
      </c>
      <c r="AA6" s="34">
        <f t="shared" si="4"/>
        <v>51.41</v>
      </c>
      <c r="AB6" s="34">
        <f t="shared" si="4"/>
        <v>68.819999999999993</v>
      </c>
      <c r="AC6" s="34">
        <f t="shared" si="4"/>
        <v>71.12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1070.74</v>
      </c>
      <c r="BG6" s="34">
        <f t="shared" ref="BG6:BO6" si="7">IF(BG7="",NA(),BG7)</f>
        <v>910.69</v>
      </c>
      <c r="BH6" s="34">
        <f t="shared" si="7"/>
        <v>788.68</v>
      </c>
      <c r="BI6" s="34">
        <f t="shared" si="7"/>
        <v>477.94</v>
      </c>
      <c r="BJ6" s="34">
        <f t="shared" si="7"/>
        <v>250.7</v>
      </c>
      <c r="BK6" s="34">
        <f t="shared" si="7"/>
        <v>1126.77</v>
      </c>
      <c r="BL6" s="34">
        <f t="shared" si="7"/>
        <v>1044.8</v>
      </c>
      <c r="BM6" s="34">
        <f t="shared" si="7"/>
        <v>1081.8</v>
      </c>
      <c r="BN6" s="34">
        <f t="shared" si="7"/>
        <v>974.93</v>
      </c>
      <c r="BO6" s="34">
        <f t="shared" si="7"/>
        <v>855.8</v>
      </c>
      <c r="BP6" s="33" t="str">
        <f>IF(BP7="","",IF(BP7="-","【-】","【"&amp;SUBSTITUTE(TEXT(BP7,"#,##0.00"),"-","△")&amp;"】"))</f>
        <v>【814.89】</v>
      </c>
      <c r="BQ6" s="34">
        <f>IF(BQ7="",NA(),BQ7)</f>
        <v>50.33</v>
      </c>
      <c r="BR6" s="34">
        <f t="shared" ref="BR6:BZ6" si="8">IF(BR7="",NA(),BR7)</f>
        <v>49.14</v>
      </c>
      <c r="BS6" s="34">
        <f t="shared" si="8"/>
        <v>48.34</v>
      </c>
      <c r="BT6" s="34">
        <f t="shared" si="8"/>
        <v>93.14</v>
      </c>
      <c r="BU6" s="34">
        <f t="shared" si="8"/>
        <v>82.91</v>
      </c>
      <c r="BV6" s="34">
        <f t="shared" si="8"/>
        <v>50.9</v>
      </c>
      <c r="BW6" s="34">
        <f t="shared" si="8"/>
        <v>50.82</v>
      </c>
      <c r="BX6" s="34">
        <f t="shared" si="8"/>
        <v>52.19</v>
      </c>
      <c r="BY6" s="34">
        <f t="shared" si="8"/>
        <v>55.32</v>
      </c>
      <c r="BZ6" s="34">
        <f t="shared" si="8"/>
        <v>59.8</v>
      </c>
      <c r="CA6" s="33" t="str">
        <f>IF(CA7="","",IF(CA7="-","【-】","【"&amp;SUBSTITUTE(TEXT(CA7,"#,##0.00"),"-","△")&amp;"】"))</f>
        <v>【60.64】</v>
      </c>
      <c r="CB6" s="34">
        <f>IF(CB7="",NA(),CB7)</f>
        <v>337.17</v>
      </c>
      <c r="CC6" s="34">
        <f t="shared" ref="CC6:CK6" si="9">IF(CC7="",NA(),CC7)</f>
        <v>354.1</v>
      </c>
      <c r="CD6" s="34">
        <f t="shared" si="9"/>
        <v>360.28</v>
      </c>
      <c r="CE6" s="34">
        <f t="shared" si="9"/>
        <v>188.23</v>
      </c>
      <c r="CF6" s="34">
        <f t="shared" si="9"/>
        <v>209.29</v>
      </c>
      <c r="CG6" s="34">
        <f t="shared" si="9"/>
        <v>293.27</v>
      </c>
      <c r="CH6" s="34">
        <f t="shared" si="9"/>
        <v>300.52</v>
      </c>
      <c r="CI6" s="34">
        <f t="shared" si="9"/>
        <v>296.14</v>
      </c>
      <c r="CJ6" s="34">
        <f t="shared" si="9"/>
        <v>283.17</v>
      </c>
      <c r="CK6" s="34">
        <f t="shared" si="9"/>
        <v>263.76</v>
      </c>
      <c r="CL6" s="33" t="str">
        <f>IF(CL7="","",IF(CL7="-","【-】","【"&amp;SUBSTITUTE(TEXT(CL7,"#,##0.00"),"-","△")&amp;"】"))</f>
        <v>【255.52】</v>
      </c>
      <c r="CM6" s="34">
        <f>IF(CM7="",NA(),CM7)</f>
        <v>50.71</v>
      </c>
      <c r="CN6" s="34">
        <f t="shared" ref="CN6:CV6" si="10">IF(CN7="",NA(),CN7)</f>
        <v>42.91</v>
      </c>
      <c r="CO6" s="34">
        <f t="shared" si="10"/>
        <v>49.73</v>
      </c>
      <c r="CP6" s="34">
        <f t="shared" si="10"/>
        <v>50.27</v>
      </c>
      <c r="CQ6" s="34">
        <f t="shared" si="10"/>
        <v>50.27</v>
      </c>
      <c r="CR6" s="34">
        <f t="shared" si="10"/>
        <v>53.78</v>
      </c>
      <c r="CS6" s="34">
        <f t="shared" si="10"/>
        <v>53.24</v>
      </c>
      <c r="CT6" s="34">
        <f t="shared" si="10"/>
        <v>52.31</v>
      </c>
      <c r="CU6" s="34">
        <f t="shared" si="10"/>
        <v>60.65</v>
      </c>
      <c r="CV6" s="34">
        <f t="shared" si="10"/>
        <v>51.75</v>
      </c>
      <c r="CW6" s="33" t="str">
        <f>IF(CW7="","",IF(CW7="-","【-】","【"&amp;SUBSTITUTE(TEXT(CW7,"#,##0.00"),"-","△")&amp;"】"))</f>
        <v>【52.49】</v>
      </c>
      <c r="CX6" s="34">
        <f>IF(CX7="",NA(),CX7)</f>
        <v>87.2</v>
      </c>
      <c r="CY6" s="34">
        <f t="shared" ref="CY6:DG6" si="11">IF(CY7="",NA(),CY7)</f>
        <v>87.81</v>
      </c>
      <c r="CZ6" s="34">
        <f t="shared" si="11"/>
        <v>90.18</v>
      </c>
      <c r="DA6" s="34">
        <f t="shared" si="11"/>
        <v>90.29</v>
      </c>
      <c r="DB6" s="34">
        <f t="shared" si="11"/>
        <v>90.37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0.85</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174637</v>
      </c>
      <c r="D7" s="36">
        <v>47</v>
      </c>
      <c r="E7" s="36">
        <v>17</v>
      </c>
      <c r="F7" s="36">
        <v>5</v>
      </c>
      <c r="G7" s="36">
        <v>0</v>
      </c>
      <c r="H7" s="36" t="s">
        <v>110</v>
      </c>
      <c r="I7" s="36" t="s">
        <v>111</v>
      </c>
      <c r="J7" s="36" t="s">
        <v>112</v>
      </c>
      <c r="K7" s="36" t="s">
        <v>113</v>
      </c>
      <c r="L7" s="36" t="s">
        <v>114</v>
      </c>
      <c r="M7" s="36" t="s">
        <v>115</v>
      </c>
      <c r="N7" s="37" t="s">
        <v>116</v>
      </c>
      <c r="O7" s="37" t="s">
        <v>117</v>
      </c>
      <c r="P7" s="37">
        <v>18.850000000000001</v>
      </c>
      <c r="Q7" s="37">
        <v>77.78</v>
      </c>
      <c r="R7" s="37">
        <v>3240</v>
      </c>
      <c r="S7" s="37">
        <v>17884</v>
      </c>
      <c r="T7" s="37">
        <v>273.27</v>
      </c>
      <c r="U7" s="37">
        <v>65.44</v>
      </c>
      <c r="V7" s="37">
        <v>3324</v>
      </c>
      <c r="W7" s="37">
        <v>3.93</v>
      </c>
      <c r="X7" s="37">
        <v>845.8</v>
      </c>
      <c r="Y7" s="37">
        <v>52.72</v>
      </c>
      <c r="Z7" s="37">
        <v>52.28</v>
      </c>
      <c r="AA7" s="37">
        <v>51.41</v>
      </c>
      <c r="AB7" s="37">
        <v>68.819999999999993</v>
      </c>
      <c r="AC7" s="37">
        <v>71.12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1070.74</v>
      </c>
      <c r="BG7" s="37">
        <v>910.69</v>
      </c>
      <c r="BH7" s="37">
        <v>788.68</v>
      </c>
      <c r="BI7" s="37">
        <v>477.94</v>
      </c>
      <c r="BJ7" s="37">
        <v>250.7</v>
      </c>
      <c r="BK7" s="37">
        <v>1126.77</v>
      </c>
      <c r="BL7" s="37">
        <v>1044.8</v>
      </c>
      <c r="BM7" s="37">
        <v>1081.8</v>
      </c>
      <c r="BN7" s="37">
        <v>974.93</v>
      </c>
      <c r="BO7" s="37">
        <v>855.8</v>
      </c>
      <c r="BP7" s="37">
        <v>814.89</v>
      </c>
      <c r="BQ7" s="37">
        <v>50.33</v>
      </c>
      <c r="BR7" s="37">
        <v>49.14</v>
      </c>
      <c r="BS7" s="37">
        <v>48.34</v>
      </c>
      <c r="BT7" s="37">
        <v>93.14</v>
      </c>
      <c r="BU7" s="37">
        <v>82.91</v>
      </c>
      <c r="BV7" s="37">
        <v>50.9</v>
      </c>
      <c r="BW7" s="37">
        <v>50.82</v>
      </c>
      <c r="BX7" s="37">
        <v>52.19</v>
      </c>
      <c r="BY7" s="37">
        <v>55.32</v>
      </c>
      <c r="BZ7" s="37">
        <v>59.8</v>
      </c>
      <c r="CA7" s="37">
        <v>60.64</v>
      </c>
      <c r="CB7" s="37">
        <v>337.17</v>
      </c>
      <c r="CC7" s="37">
        <v>354.1</v>
      </c>
      <c r="CD7" s="37">
        <v>360.28</v>
      </c>
      <c r="CE7" s="37">
        <v>188.23</v>
      </c>
      <c r="CF7" s="37">
        <v>209.29</v>
      </c>
      <c r="CG7" s="37">
        <v>293.27</v>
      </c>
      <c r="CH7" s="37">
        <v>300.52</v>
      </c>
      <c r="CI7" s="37">
        <v>296.14</v>
      </c>
      <c r="CJ7" s="37">
        <v>283.17</v>
      </c>
      <c r="CK7" s="37">
        <v>263.76</v>
      </c>
      <c r="CL7" s="37">
        <v>255.52</v>
      </c>
      <c r="CM7" s="37">
        <v>50.71</v>
      </c>
      <c r="CN7" s="37">
        <v>42.91</v>
      </c>
      <c r="CO7" s="37">
        <v>49.73</v>
      </c>
      <c r="CP7" s="37">
        <v>50.27</v>
      </c>
      <c r="CQ7" s="37">
        <v>50.27</v>
      </c>
      <c r="CR7" s="37">
        <v>53.78</v>
      </c>
      <c r="CS7" s="37">
        <v>53.24</v>
      </c>
      <c r="CT7" s="37">
        <v>52.31</v>
      </c>
      <c r="CU7" s="37">
        <v>60.65</v>
      </c>
      <c r="CV7" s="37">
        <v>51.75</v>
      </c>
      <c r="CW7" s="37">
        <v>52.49</v>
      </c>
      <c r="CX7" s="37">
        <v>87.2</v>
      </c>
      <c r="CY7" s="37">
        <v>87.81</v>
      </c>
      <c r="CZ7" s="37">
        <v>90.18</v>
      </c>
      <c r="DA7" s="37">
        <v>90.29</v>
      </c>
      <c r="DB7" s="37">
        <v>90.37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0.85</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terashita_yoshirou</cp:lastModifiedBy>
  <cp:lastPrinted>2019-02-04T01:14:42Z</cp:lastPrinted>
  <dcterms:created xsi:type="dcterms:W3CDTF">2018-12-03T09:23:55Z</dcterms:created>
  <dcterms:modified xsi:type="dcterms:W3CDTF">2019-02-04T01:14:50Z</dcterms:modified>
  <cp:category/>
</cp:coreProperties>
</file>