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5_公表\県公表\02 下水道\17　中能登町\"/>
    </mc:Choice>
  </mc:AlternateContent>
  <workbookProtection workbookAlgorithmName="SHA-512" workbookHashValue="+0+y1BX2UDGRETskP81UxTwHJ0sIutQ7SkyPn7P/U27OVEety35E7duPmHEiLUQT1YWizUoTV7oizGg57gvrEA==" workbookSaltValue="CkF6n5AliCZKSB0Id92f+w=="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<sst xmlns="http://schemas.openxmlformats.org/spreadsheetml/2006/main" count="240" uniqueCount="126">
  <si>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</si>
  <si>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</si>
  <si>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</si>
  <si>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</si>
  <si>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</si>
  <si>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</si>
  <si>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</si>
  <si>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</si>
  <si>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</si>
  <si>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</si>
  <si>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</si>
  <si>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</si>
  <si>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</si>
  <si>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</si>
  <si>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</si>
  <si>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</si>
  <si>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</si>
  <si>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</si>
  <si>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</si>
  <si>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</si>
  <si>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</si>
  <si>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</si>
  <si>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</si>
  <si>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</si>
  <si>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</si>
  <si>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</si>
  <si>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</si>
  <si>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</si>
  <si>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</si>
  <si>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</si>
  <si>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</si>
  <si>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</si>
  <si>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</si>
  <si>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</si>
  <si>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</si>
  <si>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</si>
  <si>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</si>
  <si>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</si>
  <si>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</si>
  <si>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</si>
  <si>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</si>
  <si>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</si>
  <si>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</si>
  <si>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</si>
  <si>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</si>
  <si>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</si>
  <si>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</si>
  <si>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</si>
  <si>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</si>
  <si>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</si>
  <si>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</si>
  <si>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</si>
  <si>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</si>
  <si>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</si>
  <si>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</si>
  <si>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</si>
  <si>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</si>
  <si>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</si>
  <si>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</si>
  <si>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</si>
  <si>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</si>
  <si>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</si>
  <si>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</si>
  <si>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</si>
  <si>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</si>
  <si>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</si>
  <si>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</si>
  <si>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</si>
  <si>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</si>
  <si>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</si>
  <si>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</si>
  <si>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</si>
  <si>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</si>
  <si>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</si>
  <si>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</si>
  <si>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</si>
  <si>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</si>
  <si>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</si>
  <si>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</si>
  <si>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</si>
  <si>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</si>
  <si>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</si>
  <si>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</si>
  <si>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</si>
  <si>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</si>
  <si>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</si>
  <si>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</si>
  <si>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</si>
  <si>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</si>
  <si>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</si>
  <si>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</si>
  <si>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</si>
  <si>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</si>
  <si>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</si>
  <si>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</si>
  <si>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</si>
  <si>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</si>
  <si>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</si>
  <si>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</si>
  <si>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</si>
  <si>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</si>
  <si>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</si>
  <si>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</si>
  <si>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</si>
  <si>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</si>
  <si>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</si>
  <si>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</si>
  <si>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</si>
  <si>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</si>
  <si>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</si>
  <si>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</si>
  <si>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</si>
  <si>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</si>
  <si>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</si>
  <si>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</si>
  <si>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</si>
  <si>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</si>
  <si>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</si>
  <si>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</si>
  <si>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</si>
  <si>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</si>
  <si>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</si>
  <si>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</si>
  <si>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当町の下水道は事業開始からまだ30年を経過しておらず、管渠の老朽化による更新は発生していない。</t>
    <rPh sb="1" eb="3">
      <t>カンキョ</t>
    </rPh>
    <rPh sb="3" eb="5">
      <t>カイゼン</t>
    </rPh>
    <rPh sb="5" eb="6">
      <t>リツ</t>
    </rPh>
    <rPh sb="8" eb="10">
      <t>トウチョウ</t>
    </rPh>
    <rPh sb="11" eb="14">
      <t>ゲスイドウ</t>
    </rPh>
    <rPh sb="15" eb="17">
      <t>ジギョウ</t>
    </rPh>
    <rPh sb="17" eb="19">
      <t>カイシ</t>
    </rPh>
    <rPh sb="25" eb="26">
      <t>ネン</t>
    </rPh>
    <rPh sb="27" eb="29">
      <t>ケイカ</t>
    </rPh>
    <rPh sb="35" eb="37">
      <t>カンキョ</t>
    </rPh>
    <rPh sb="38" eb="41">
      <t>ロウキュウカ</t>
    </rPh>
    <rPh sb="44" eb="46">
      <t>コウシン</t>
    </rPh>
    <rPh sb="47" eb="49">
      <t>ハッセイ</t>
    </rPh>
    <phoneticPr fontId="4"/>
  </si>
  <si>
    <t>　整備事業当初の借入企業債残高が大きく、企業債償還が経営を大きく圧迫している状況となっている。処理場の統廃合は平成31年度を以てほぼ完了となることから、今後は管理数が少なくなった処理場の維持管理費の更なる削減及び修繕費の減少を目指していきたい。
　料金収入のみで費用等を賄えておらず、今年度は修繕が発生しなかったことから経費回収率が改善したが、高額修繕の有無により経費回収率の大きな変動とならないよう、計画的に処理場の修繕を行うことと同時に、使用料の増収を目指していかなければならないと考えている。
　下水道管渠は事業開始から30年未満と比較的新しいため、老朽管対策の実施は行っていないが、今後は更新時期に向けての計画的な管渠更新計画が必要と考えられる。</t>
    <rPh sb="1" eb="3">
      <t>セイビ</t>
    </rPh>
    <rPh sb="3" eb="5">
      <t>ジギョウ</t>
    </rPh>
    <rPh sb="5" eb="7">
      <t>トウショ</t>
    </rPh>
    <rPh sb="8" eb="10">
      <t>カリイレ</t>
    </rPh>
    <rPh sb="10" eb="12">
      <t>キギョウ</t>
    </rPh>
    <rPh sb="12" eb="13">
      <t>サイ</t>
    </rPh>
    <rPh sb="13" eb="15">
      <t>ザンダカ</t>
    </rPh>
    <rPh sb="16" eb="17">
      <t>オオ</t>
    </rPh>
    <rPh sb="20" eb="22">
      <t>キギョウ</t>
    </rPh>
    <rPh sb="22" eb="23">
      <t>サイ</t>
    </rPh>
    <rPh sb="23" eb="25">
      <t>ショウカン</t>
    </rPh>
    <rPh sb="26" eb="28">
      <t>ケイエイ</t>
    </rPh>
    <rPh sb="29" eb="30">
      <t>オオ</t>
    </rPh>
    <rPh sb="32" eb="34">
      <t>アッパク</t>
    </rPh>
    <rPh sb="38" eb="40">
      <t>ジョウキョウ</t>
    </rPh>
    <rPh sb="47" eb="50">
      <t>ショリジョウ</t>
    </rPh>
    <rPh sb="51" eb="54">
      <t>トウハイゴウ</t>
    </rPh>
    <rPh sb="55" eb="57">
      <t>ヘイセイ</t>
    </rPh>
    <rPh sb="59" eb="61">
      <t>ネンド</t>
    </rPh>
    <rPh sb="62" eb="63">
      <t>モッ</t>
    </rPh>
    <rPh sb="66" eb="68">
      <t>カンリョウ</t>
    </rPh>
    <rPh sb="76" eb="78">
      <t>コンゴ</t>
    </rPh>
    <rPh sb="79" eb="81">
      <t>カンリ</t>
    </rPh>
    <rPh sb="81" eb="82">
      <t>スウ</t>
    </rPh>
    <rPh sb="83" eb="84">
      <t>スク</t>
    </rPh>
    <rPh sb="89" eb="92">
      <t>ショリジョウ</t>
    </rPh>
    <rPh sb="93" eb="95">
      <t>イジ</t>
    </rPh>
    <rPh sb="95" eb="98">
      <t>カンリヒ</t>
    </rPh>
    <rPh sb="99" eb="100">
      <t>サラ</t>
    </rPh>
    <rPh sb="102" eb="104">
      <t>サクゲン</t>
    </rPh>
    <rPh sb="104" eb="105">
      <t>オヨ</t>
    </rPh>
    <rPh sb="106" eb="108">
      <t>シュウゼン</t>
    </rPh>
    <rPh sb="108" eb="109">
      <t>ヒ</t>
    </rPh>
    <rPh sb="110" eb="112">
      <t>ゲンショウ</t>
    </rPh>
    <rPh sb="113" eb="115">
      <t>メザ</t>
    </rPh>
    <rPh sb="124" eb="126">
      <t>リョウキン</t>
    </rPh>
    <rPh sb="126" eb="128">
      <t>シュウニュウ</t>
    </rPh>
    <rPh sb="131" eb="133">
      <t>ヒヨウ</t>
    </rPh>
    <rPh sb="133" eb="134">
      <t>トウ</t>
    </rPh>
    <rPh sb="135" eb="136">
      <t>マカナ</t>
    </rPh>
    <rPh sb="142" eb="145">
      <t>コンネンド</t>
    </rPh>
    <rPh sb="146" eb="148">
      <t>シュウゼン</t>
    </rPh>
    <rPh sb="149" eb="151">
      <t>ハッセイ</t>
    </rPh>
    <rPh sb="160" eb="162">
      <t>ケイヒ</t>
    </rPh>
    <rPh sb="162" eb="164">
      <t>カイシュウ</t>
    </rPh>
    <rPh sb="164" eb="165">
      <t>リツ</t>
    </rPh>
    <rPh sb="166" eb="168">
      <t>カイゼン</t>
    </rPh>
    <rPh sb="172" eb="174">
      <t>コウガク</t>
    </rPh>
    <rPh sb="174" eb="176">
      <t>シュウゼン</t>
    </rPh>
    <rPh sb="177" eb="179">
      <t>ウム</t>
    </rPh>
    <rPh sb="182" eb="184">
      <t>ケイヒ</t>
    </rPh>
    <rPh sb="184" eb="186">
      <t>カイシュウ</t>
    </rPh>
    <rPh sb="186" eb="187">
      <t>リツ</t>
    </rPh>
    <rPh sb="188" eb="189">
      <t>オオ</t>
    </rPh>
    <rPh sb="191" eb="193">
      <t>ヘンドウ</t>
    </rPh>
    <rPh sb="201" eb="204">
      <t>ケイカクテキ</t>
    </rPh>
    <rPh sb="205" eb="208">
      <t>ショリジョウ</t>
    </rPh>
    <rPh sb="209" eb="211">
      <t>シュウゼン</t>
    </rPh>
    <rPh sb="212" eb="213">
      <t>オコナ</t>
    </rPh>
    <rPh sb="217" eb="219">
      <t>ドウジ</t>
    </rPh>
    <rPh sb="221" eb="224">
      <t>シヨウリョウ</t>
    </rPh>
    <rPh sb="225" eb="227">
      <t>ゾウシュウ</t>
    </rPh>
    <rPh sb="228" eb="230">
      <t>メザ</t>
    </rPh>
    <rPh sb="243" eb="244">
      <t>カンガ</t>
    </rPh>
    <rPh sb="251" eb="254">
      <t>ゲスイドウ</t>
    </rPh>
    <rPh sb="254" eb="256">
      <t>カンキョ</t>
    </rPh>
    <rPh sb="257" eb="259">
      <t>ジギョウ</t>
    </rPh>
    <rPh sb="259" eb="261">
      <t>カイシ</t>
    </rPh>
    <rPh sb="265" eb="266">
      <t>ネン</t>
    </rPh>
    <rPh sb="266" eb="268">
      <t>ミマン</t>
    </rPh>
    <rPh sb="269" eb="272">
      <t>ヒカクテキ</t>
    </rPh>
    <rPh sb="272" eb="273">
      <t>アタラ</t>
    </rPh>
    <rPh sb="278" eb="280">
      <t>ロウキュウ</t>
    </rPh>
    <rPh sb="280" eb="281">
      <t>カン</t>
    </rPh>
    <rPh sb="281" eb="283">
      <t>タイサク</t>
    </rPh>
    <rPh sb="284" eb="286">
      <t>ジッシ</t>
    </rPh>
    <rPh sb="287" eb="288">
      <t>オコナ</t>
    </rPh>
    <rPh sb="295" eb="297">
      <t>コンゴ</t>
    </rPh>
    <rPh sb="298" eb="300">
      <t>コウシン</t>
    </rPh>
    <rPh sb="300" eb="302">
      <t>ジキ</t>
    </rPh>
    <rPh sb="303" eb="304">
      <t>ム</t>
    </rPh>
    <rPh sb="307" eb="310">
      <t>ケイカクテキ</t>
    </rPh>
    <rPh sb="311" eb="313">
      <t>カンキョ</t>
    </rPh>
    <rPh sb="313" eb="315">
      <t>コウシン</t>
    </rPh>
    <rPh sb="315" eb="317">
      <t>ケイカク</t>
    </rPh>
    <rPh sb="318" eb="320">
      <t>ヒツヨウ</t>
    </rPh>
    <rPh sb="321" eb="322">
      <t>カンガ</t>
    </rPh>
    <phoneticPr fontId="4"/>
  </si>
  <si>
    <t>①収益的収支比率
　施設の統廃合が進み、処理場を廃止したことにより管理する処理場の数が減少した。このため処理場等の修繕を施工することが少なくなり、維持管理費の減少となった。地方債償還金は増加しているが、維持管理費の減少となっていることから、収益的収支比率のほぼ横ばいとなった。
④企業債残高対事業規模比率
　下水道整備事業は合併前に旧町ごとで面整備や処理場建設は完了させている。このため、整備事業の財源とした地方債残高も類似団体に比べ合併当初は大きくなっていたと考えられる。しかし施設の統廃合が進み、農業集落排水事業が他事業へ編入されたことによって事業収益が減収となり、合わせて分流式下水道等に要する経費の見直しを行ったことにより企業債償還金の多くは一般会計負担となり、前年度同様、類似団体に比べて大幅に小さくなった。
⑤経費回収比率
　今年度は毎年施工していた処理場機械等の施設修繕が発生せず、費用の減少となった。このため経費回収率の大幅な改善となった。
⑦施設利用率
　主に中山間地域に位置した処理区であり、人口減少や高齢化が進みやすい事業となっている。これにより、処理場建設時に見込んだ処理能力に比べて処理水量が過少となり、類似団体に比べ低い利用率になっている。また、施設利用率の毎年度の微減となっている。</t>
    <rPh sb="1" eb="4">
      <t>シュウエキテキ</t>
    </rPh>
    <rPh sb="4" eb="6">
      <t>シュウシ</t>
    </rPh>
    <rPh sb="6" eb="8">
      <t>ヒリツ</t>
    </rPh>
    <rPh sb="10" eb="12">
      <t>シセツ</t>
    </rPh>
    <rPh sb="13" eb="16">
      <t>トウハイゴウ</t>
    </rPh>
    <rPh sb="17" eb="18">
      <t>スス</t>
    </rPh>
    <rPh sb="20" eb="23">
      <t>ショリジョウ</t>
    </rPh>
    <rPh sb="24" eb="26">
      <t>ハイシ</t>
    </rPh>
    <rPh sb="33" eb="35">
      <t>カンリ</t>
    </rPh>
    <rPh sb="37" eb="40">
      <t>ショリジョウ</t>
    </rPh>
    <rPh sb="41" eb="42">
      <t>カズ</t>
    </rPh>
    <rPh sb="43" eb="45">
      <t>ゲンショウ</t>
    </rPh>
    <rPh sb="52" eb="55">
      <t>ショリジョウ</t>
    </rPh>
    <rPh sb="55" eb="56">
      <t>トウ</t>
    </rPh>
    <rPh sb="57" eb="59">
      <t>シュウゼン</t>
    </rPh>
    <rPh sb="60" eb="62">
      <t>セコウ</t>
    </rPh>
    <rPh sb="67" eb="68">
      <t>スク</t>
    </rPh>
    <rPh sb="73" eb="75">
      <t>イジ</t>
    </rPh>
    <rPh sb="75" eb="78">
      <t>カンリヒ</t>
    </rPh>
    <rPh sb="79" eb="81">
      <t>ゲンショウ</t>
    </rPh>
    <rPh sb="86" eb="89">
      <t>チホウサイ</t>
    </rPh>
    <rPh sb="89" eb="91">
      <t>ショウカン</t>
    </rPh>
    <rPh sb="91" eb="92">
      <t>キン</t>
    </rPh>
    <rPh sb="93" eb="95">
      <t>ゾウカ</t>
    </rPh>
    <rPh sb="101" eb="103">
      <t>イジ</t>
    </rPh>
    <rPh sb="103" eb="106">
      <t>カンリヒ</t>
    </rPh>
    <rPh sb="107" eb="109">
      <t>ゲンショウ</t>
    </rPh>
    <rPh sb="120" eb="123">
      <t>シュウエキテキ</t>
    </rPh>
    <rPh sb="123" eb="125">
      <t>シュウシ</t>
    </rPh>
    <rPh sb="125" eb="127">
      <t>ヒリツ</t>
    </rPh>
    <rPh sb="130" eb="131">
      <t>ヨコ</t>
    </rPh>
    <rPh sb="140" eb="142">
      <t>キギョウ</t>
    </rPh>
    <rPh sb="142" eb="143">
      <t>サイ</t>
    </rPh>
    <rPh sb="143" eb="145">
      <t>ザンダカ</t>
    </rPh>
    <rPh sb="145" eb="146">
      <t>タイ</t>
    </rPh>
    <rPh sb="146" eb="148">
      <t>ジギョウ</t>
    </rPh>
    <rPh sb="148" eb="150">
      <t>キボ</t>
    </rPh>
    <rPh sb="150" eb="152">
      <t>ヒリツ</t>
    </rPh>
    <rPh sb="154" eb="157">
      <t>ゲスイドウ</t>
    </rPh>
    <rPh sb="157" eb="159">
      <t>セイビ</t>
    </rPh>
    <rPh sb="159" eb="161">
      <t>ジギョウ</t>
    </rPh>
    <rPh sb="162" eb="164">
      <t>ガッペイ</t>
    </rPh>
    <rPh sb="164" eb="165">
      <t>マエ</t>
    </rPh>
    <rPh sb="166" eb="168">
      <t>キュウマチ</t>
    </rPh>
    <rPh sb="171" eb="172">
      <t>メン</t>
    </rPh>
    <rPh sb="172" eb="174">
      <t>セイビ</t>
    </rPh>
    <rPh sb="175" eb="178">
      <t>ショリジョウ</t>
    </rPh>
    <rPh sb="178" eb="180">
      <t>ケンセツ</t>
    </rPh>
    <rPh sb="181" eb="183">
      <t>カンリョウ</t>
    </rPh>
    <rPh sb="194" eb="196">
      <t>セイビ</t>
    </rPh>
    <rPh sb="196" eb="198">
      <t>ジギョウ</t>
    </rPh>
    <rPh sb="199" eb="201">
      <t>ザイゲン</t>
    </rPh>
    <rPh sb="204" eb="207">
      <t>チホウサイ</t>
    </rPh>
    <rPh sb="207" eb="209">
      <t>ザンダカ</t>
    </rPh>
    <rPh sb="210" eb="212">
      <t>ルイジ</t>
    </rPh>
    <rPh sb="212" eb="214">
      <t>ダンタイ</t>
    </rPh>
    <rPh sb="215" eb="216">
      <t>クラ</t>
    </rPh>
    <rPh sb="217" eb="219">
      <t>ガッペイ</t>
    </rPh>
    <rPh sb="219" eb="221">
      <t>トウショ</t>
    </rPh>
    <rPh sb="222" eb="223">
      <t>オオ</t>
    </rPh>
    <rPh sb="231" eb="232">
      <t>カンガ</t>
    </rPh>
    <rPh sb="240" eb="242">
      <t>シセツ</t>
    </rPh>
    <rPh sb="243" eb="246">
      <t>トウハイゴウ</t>
    </rPh>
    <rPh sb="247" eb="248">
      <t>スス</t>
    </rPh>
    <rPh sb="250" eb="252">
      <t>ノウギョウ</t>
    </rPh>
    <rPh sb="252" eb="254">
      <t>シュウラク</t>
    </rPh>
    <rPh sb="254" eb="256">
      <t>ハイスイ</t>
    </rPh>
    <rPh sb="256" eb="258">
      <t>ジギョウ</t>
    </rPh>
    <rPh sb="259" eb="260">
      <t>タ</t>
    </rPh>
    <rPh sb="260" eb="262">
      <t>ジギョウ</t>
    </rPh>
    <rPh sb="263" eb="265">
      <t>ヘンニュウ</t>
    </rPh>
    <rPh sb="274" eb="276">
      <t>ジギョウ</t>
    </rPh>
    <rPh sb="276" eb="278">
      <t>シュウエキ</t>
    </rPh>
    <rPh sb="279" eb="281">
      <t>ゲンシュウ</t>
    </rPh>
    <rPh sb="285" eb="286">
      <t>ア</t>
    </rPh>
    <rPh sb="289" eb="291">
      <t>ブンリュウ</t>
    </rPh>
    <rPh sb="291" eb="292">
      <t>シキ</t>
    </rPh>
    <rPh sb="292" eb="295">
      <t>ゲスイドウ</t>
    </rPh>
    <rPh sb="295" eb="296">
      <t>トウ</t>
    </rPh>
    <rPh sb="297" eb="298">
      <t>ヨウ</t>
    </rPh>
    <rPh sb="300" eb="302">
      <t>ケイヒ</t>
    </rPh>
    <rPh sb="303" eb="305">
      <t>ミナオ</t>
    </rPh>
    <rPh sb="307" eb="308">
      <t>オコナ</t>
    </rPh>
    <rPh sb="315" eb="317">
      <t>キギョウ</t>
    </rPh>
    <rPh sb="317" eb="318">
      <t>サイ</t>
    </rPh>
    <rPh sb="318" eb="321">
      <t>ショウカンキン</t>
    </rPh>
    <rPh sb="322" eb="323">
      <t>オオ</t>
    </rPh>
    <rPh sb="325" eb="327">
      <t>イッパン</t>
    </rPh>
    <rPh sb="327" eb="329">
      <t>カイケイ</t>
    </rPh>
    <rPh sb="329" eb="331">
      <t>フタン</t>
    </rPh>
    <rPh sb="335" eb="338">
      <t>ゼンネンド</t>
    </rPh>
    <rPh sb="338" eb="340">
      <t>ドウヨウ</t>
    </rPh>
    <rPh sb="341" eb="343">
      <t>ルイジ</t>
    </rPh>
    <rPh sb="343" eb="345">
      <t>ダンタイ</t>
    </rPh>
    <rPh sb="346" eb="347">
      <t>クラ</t>
    </rPh>
    <rPh sb="349" eb="351">
      <t>オオハバ</t>
    </rPh>
    <rPh sb="352" eb="353">
      <t>チイ</t>
    </rPh>
    <rPh sb="361" eb="363">
      <t>ケイヒ</t>
    </rPh>
    <rPh sb="363" eb="365">
      <t>カイシュウ</t>
    </rPh>
    <rPh sb="365" eb="367">
      <t>ヒリツ</t>
    </rPh>
    <rPh sb="369" eb="372">
      <t>コンネンド</t>
    </rPh>
    <rPh sb="373" eb="375">
      <t>マイトシ</t>
    </rPh>
    <rPh sb="375" eb="377">
      <t>セコウ</t>
    </rPh>
    <rPh sb="381" eb="384">
      <t>ショリジョウ</t>
    </rPh>
    <rPh sb="384" eb="386">
      <t>キカイ</t>
    </rPh>
    <rPh sb="386" eb="387">
      <t>トウ</t>
    </rPh>
    <rPh sb="388" eb="390">
      <t>シセツ</t>
    </rPh>
    <rPh sb="390" eb="392">
      <t>シュウゼン</t>
    </rPh>
    <rPh sb="393" eb="395">
      <t>ハッセイ</t>
    </rPh>
    <rPh sb="398" eb="400">
      <t>ヒヨウ</t>
    </rPh>
    <rPh sb="401" eb="403">
      <t>ゲンショウ</t>
    </rPh>
    <rPh sb="412" eb="414">
      <t>ケイヒ</t>
    </rPh>
    <rPh sb="414" eb="416">
      <t>カイシュウ</t>
    </rPh>
    <rPh sb="416" eb="417">
      <t>リツ</t>
    </rPh>
    <rPh sb="418" eb="420">
      <t>オオハバ</t>
    </rPh>
    <rPh sb="421" eb="423">
      <t>カイゼン</t>
    </rPh>
    <rPh sb="430" eb="432">
      <t>シセツ</t>
    </rPh>
    <rPh sb="432" eb="435">
      <t>リヨウリツ</t>
    </rPh>
    <rPh sb="437" eb="438">
      <t>オモ</t>
    </rPh>
    <rPh sb="439" eb="440">
      <t>ナカ</t>
    </rPh>
    <rPh sb="440" eb="442">
      <t>サンカン</t>
    </rPh>
    <rPh sb="442" eb="444">
      <t>チイキ</t>
    </rPh>
    <rPh sb="445" eb="447">
      <t>イチ</t>
    </rPh>
    <rPh sb="449" eb="451">
      <t>ショリ</t>
    </rPh>
    <rPh sb="451" eb="452">
      <t>ク</t>
    </rPh>
    <rPh sb="456" eb="458">
      <t>ジンコウ</t>
    </rPh>
    <rPh sb="458" eb="460">
      <t>ゲンショウ</t>
    </rPh>
    <rPh sb="461" eb="464">
      <t>コウレイカ</t>
    </rPh>
    <rPh sb="465" eb="466">
      <t>スス</t>
    </rPh>
    <rPh sb="470" eb="472">
      <t>ジギョウ</t>
    </rPh>
    <rPh sb="485" eb="488">
      <t>ショリジョウ</t>
    </rPh>
    <rPh sb="488" eb="490">
      <t>ケンセツ</t>
    </rPh>
    <rPh sb="490" eb="491">
      <t>ジ</t>
    </rPh>
    <rPh sb="492" eb="494">
      <t>ミコ</t>
    </rPh>
    <rPh sb="496" eb="498">
      <t>ショリ</t>
    </rPh>
    <rPh sb="498" eb="500">
      <t>ノウリョク</t>
    </rPh>
    <rPh sb="501" eb="502">
      <t>クラ</t>
    </rPh>
    <rPh sb="504" eb="506">
      <t>ショリ</t>
    </rPh>
    <rPh sb="506" eb="508">
      <t>スイリョウ</t>
    </rPh>
    <rPh sb="509" eb="511">
      <t>カショウ</t>
    </rPh>
    <rPh sb="515" eb="517">
      <t>ルイジ</t>
    </rPh>
    <rPh sb="517" eb="519">
      <t>ダンタイ</t>
    </rPh>
    <rPh sb="520" eb="521">
      <t>クラ</t>
    </rPh>
    <rPh sb="522" eb="523">
      <t>ヒク</t>
    </rPh>
    <rPh sb="524" eb="527">
      <t>リヨウリツ</t>
    </rPh>
    <rPh sb="537" eb="539">
      <t>シセツ</t>
    </rPh>
    <rPh sb="539" eb="542">
      <t>リヨウリツ</t>
    </rPh>
    <rPh sb="543" eb="546">
      <t>マイネンド</t>
    </rPh>
    <rPh sb="547" eb="549">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</si>
</sst>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2D-44B7-BBB2-D307DA667174}"/>
            </c:ext>
          </c:extLst>
        </c:ser>
        <c:dLbls>
          <c:showLegendKey val="0"/>
          <c:showVal val="0"/>
          <c:showCatName val="0"/>
          <c:showSerName val="0"/>
          <c:showPercent val="0"/>
          <c:showBubbleSize val="0"/>
        </c:dLbls>
        <c:gapWidth val="150"/>
        <c:axId val="211145032"/>
        <c:axId val="21114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B72D-44B7-BBB2-D307DA667174}"/>
            </c:ext>
          </c:extLst>
        </c:ser>
        <c:dLbls>
          <c:showLegendKey val="0"/>
          <c:showVal val="0"/>
          <c:showCatName val="0"/>
          <c:showSerName val="0"/>
          <c:showPercent val="0"/>
          <c:showBubbleSize val="0"/>
        </c:dLbls>
        <c:marker val="1"/>
        <c:smooth val="0"/>
        <c:axId val="211145032"/>
        <c:axId val="211146600"/>
      </c:lineChart>
      <c:dateAx>
        <c:axId val="211145032"/>
        <c:scaling>
          <c:orientation val="minMax"/>
        </c:scaling>
        <c:delete val="1"/>
        <c:axPos val="b"/>
        <c:numFmt formatCode="ge" sourceLinked="1"/>
        <c:majorTickMark val="none"/>
        <c:minorTickMark val="none"/>
        <c:tickLblPos val="none"/>
        <c:crossAx val="211146600"/>
        <c:crosses val="autoZero"/>
        <c:auto val="1"/>
        <c:lblOffset val="100"/>
        <c:baseTimeUnit val="years"/>
      </c:dateAx>
      <c:valAx>
        <c:axId val="21114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4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50.52</c:v>
                </c:pt>
                <c:pt idx="1">
                  <c:v>48.72</c:v>
                </c:pt>
                <c:pt idx="2">
                  <c:v>45.57</c:v>
                </c:pt>
                <c:pt idx="3">
                  <c:v>44.58</c:v>
                </c:pt>
                <c:pt idx="4">
                  <c:v>44.46</c:v>
                </c:pt>
              </c:numCache>
            </c:numRef>
          </c:val>
          <c:extLst xmlns:c16r2="http://schemas.microsoft.com/office/drawing/2015/06/chart">
            <c:ext xmlns:c16="http://schemas.microsoft.com/office/drawing/2014/chart" uri="{C3380CC4-5D6E-409C-BE32-E72D297353CC}">
              <c16:uniqueId val="{00000000-1A63-44CC-A313-375EF993443B}"/>
            </c:ext>
          </c:extLst>
        </c:ser>
        <c:dLbls>
          <c:showLegendKey val="0"/>
          <c:showVal val="0"/>
          <c:showCatName val="0"/>
          <c:showSerName val="0"/>
          <c:showPercent val="0"/>
          <c:showBubbleSize val="0"/>
        </c:dLbls>
        <c:gapWidth val="150"/>
        <c:axId val="431509600"/>
        <c:axId val="43151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1A63-44CC-A313-375EF993443B}"/>
            </c:ext>
          </c:extLst>
        </c:ser>
        <c:dLbls>
          <c:showLegendKey val="0"/>
          <c:showVal val="0"/>
          <c:showCatName val="0"/>
          <c:showSerName val="0"/>
          <c:showPercent val="0"/>
          <c:showBubbleSize val="0"/>
        </c:dLbls>
        <c:marker val="1"/>
        <c:smooth val="0"/>
        <c:axId val="431509600"/>
        <c:axId val="431515088"/>
      </c:lineChart>
      <c:dateAx>
        <c:axId val="431509600"/>
        <c:scaling>
          <c:orientation val="minMax"/>
        </c:scaling>
        <c:delete val="1"/>
        <c:axPos val="b"/>
        <c:numFmt formatCode="ge" sourceLinked="1"/>
        <c:majorTickMark val="none"/>
        <c:minorTickMark val="none"/>
        <c:tickLblPos val="none"/>
        <c:crossAx val="431515088"/>
        <c:crosses val="autoZero"/>
        <c:auto val="1"/>
        <c:lblOffset val="100"/>
        <c:baseTimeUnit val="years"/>
      </c:dateAx>
      <c:valAx>
        <c:axId val="43151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88.13</c:v>
                </c:pt>
                <c:pt idx="1">
                  <c:v>88.5</c:v>
                </c:pt>
                <c:pt idx="2">
                  <c:v>88.71</c:v>
                </c:pt>
                <c:pt idx="3">
                  <c:v>89.12</c:v>
                </c:pt>
                <c:pt idx="4">
                  <c:v>89.81</c:v>
                </c:pt>
              </c:numCache>
            </c:numRef>
          </c:val>
          <c:extLst xmlns:c16r2="http://schemas.microsoft.com/office/drawing/2015/06/chart">
            <c:ext xmlns:c16="http://schemas.microsoft.com/office/drawing/2014/chart" uri="{C3380CC4-5D6E-409C-BE32-E72D297353CC}">
              <c16:uniqueId val="{00000000-4392-4A57-B2E9-F883F4795C40}"/>
            </c:ext>
          </c:extLst>
        </c:ser>
        <c:dLbls>
          <c:showLegendKey val="0"/>
          <c:showVal val="0"/>
          <c:showCatName val="0"/>
          <c:showSerName val="0"/>
          <c:showPercent val="0"/>
          <c:showBubbleSize val="0"/>
        </c:dLbls>
        <c:gapWidth val="150"/>
        <c:axId val="431511952"/>
        <c:axId val="43151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392-4A57-B2E9-F883F4795C40}"/>
            </c:ext>
          </c:extLst>
        </c:ser>
        <c:dLbls>
          <c:showLegendKey val="0"/>
          <c:showVal val="0"/>
          <c:showCatName val="0"/>
          <c:showSerName val="0"/>
          <c:showPercent val="0"/>
          <c:showBubbleSize val="0"/>
        </c:dLbls>
        <c:marker val="1"/>
        <c:smooth val="0"/>
        <c:axId val="431511952"/>
        <c:axId val="431513128"/>
      </c:lineChart>
      <c:dateAx>
        <c:axId val="431511952"/>
        <c:scaling>
          <c:orientation val="minMax"/>
        </c:scaling>
        <c:delete val="1"/>
        <c:axPos val="b"/>
        <c:numFmt formatCode="ge" sourceLinked="1"/>
        <c:majorTickMark val="none"/>
        <c:minorTickMark val="none"/>
        <c:tickLblPos val="none"/>
        <c:crossAx val="431513128"/>
        <c:crosses val="autoZero"/>
        <c:auto val="1"/>
        <c:lblOffset val="100"/>
        <c:baseTimeUnit val="years"/>
      </c:dateAx>
      <c:valAx>
        <c:axId val="43151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1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43.19</c:v>
                </c:pt>
                <c:pt idx="1">
                  <c:v>39.840000000000003</c:v>
                </c:pt>
                <c:pt idx="2">
                  <c:v>35.49</c:v>
                </c:pt>
                <c:pt idx="3">
                  <c:v>68.569999999999993</c:v>
                </c:pt>
                <c:pt idx="4">
                  <c:v>67.97</c:v>
                </c:pt>
              </c:numCache>
            </c:numRef>
          </c:val>
          <c:extLst xmlns:c16r2="http://schemas.microsoft.com/office/drawing/2015/06/chart">
            <c:ext xmlns:c16="http://schemas.microsoft.com/office/drawing/2014/chart" uri="{C3380CC4-5D6E-409C-BE32-E72D297353CC}">
              <c16:uniqueId val="{00000000-DB6C-4A63-A48E-3FFB053AC5CD}"/>
            </c:ext>
          </c:extLst>
        </c:ser>
        <c:dLbls>
          <c:showLegendKey val="0"/>
          <c:showVal val="0"/>
          <c:showCatName val="0"/>
          <c:showSerName val="0"/>
          <c:showPercent val="0"/>
          <c:showBubbleSize val="0"/>
        </c:dLbls>
        <c:gapWidth val="150"/>
        <c:axId val="211144248"/>
        <c:axId val="21114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6C-4A63-A48E-3FFB053AC5CD}"/>
            </c:ext>
          </c:extLst>
        </c:ser>
        <c:dLbls>
          <c:showLegendKey val="0"/>
          <c:showVal val="0"/>
          <c:showCatName val="0"/>
          <c:showSerName val="0"/>
          <c:showPercent val="0"/>
          <c:showBubbleSize val="0"/>
        </c:dLbls>
        <c:marker val="1"/>
        <c:smooth val="0"/>
        <c:axId val="211144248"/>
        <c:axId val="211147776"/>
      </c:lineChart>
      <c:dateAx>
        <c:axId val="211144248"/>
        <c:scaling>
          <c:orientation val="minMax"/>
        </c:scaling>
        <c:delete val="1"/>
        <c:axPos val="b"/>
        <c:numFmt formatCode="ge" sourceLinked="1"/>
        <c:majorTickMark val="none"/>
        <c:minorTickMark val="none"/>
        <c:tickLblPos val="none"/>
        <c:crossAx val="211147776"/>
        <c:crosses val="autoZero"/>
        <c:auto val="1"/>
        <c:lblOffset val="100"/>
        <c:baseTimeUnit val="years"/>
      </c:dateAx>
      <c:valAx>
        <c:axId val="21114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44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31-4A56-B711-E3E72E44FF9A}"/>
            </c:ext>
          </c:extLst>
        </c:ser>
        <c:dLbls>
          <c:showLegendKey val="0"/>
          <c:showVal val="0"/>
          <c:showCatName val="0"/>
          <c:showSerName val="0"/>
          <c:showPercent val="0"/>
          <c:showBubbleSize val="0"/>
        </c:dLbls>
        <c:gapWidth val="150"/>
        <c:axId val="211145424"/>
        <c:axId val="431709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31-4A56-B711-E3E72E44FF9A}"/>
            </c:ext>
          </c:extLst>
        </c:ser>
        <c:dLbls>
          <c:showLegendKey val="0"/>
          <c:showVal val="0"/>
          <c:showCatName val="0"/>
          <c:showSerName val="0"/>
          <c:showPercent val="0"/>
          <c:showBubbleSize val="0"/>
        </c:dLbls>
        <c:marker val="1"/>
        <c:smooth val="0"/>
        <c:axId val="211145424"/>
        <c:axId val="431709240"/>
      </c:lineChart>
      <c:dateAx>
        <c:axId val="211145424"/>
        <c:scaling>
          <c:orientation val="minMax"/>
        </c:scaling>
        <c:delete val="1"/>
        <c:axPos val="b"/>
        <c:numFmt formatCode="ge" sourceLinked="1"/>
        <c:majorTickMark val="none"/>
        <c:minorTickMark val="none"/>
        <c:tickLblPos val="none"/>
        <c:crossAx val="431709240"/>
        <c:crosses val="autoZero"/>
        <c:auto val="1"/>
        <c:lblOffset val="100"/>
        <c:baseTimeUnit val="years"/>
      </c:dateAx>
      <c:valAx>
        <c:axId val="43170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1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2C-439F-92D2-E1FF02AFD130}"/>
            </c:ext>
          </c:extLst>
        </c:ser>
        <c:dLbls>
          <c:showLegendKey val="0"/>
          <c:showVal val="0"/>
          <c:showCatName val="0"/>
          <c:showSerName val="0"/>
          <c:showPercent val="0"/>
          <c:showBubbleSize val="0"/>
        </c:dLbls>
        <c:gapWidth val="150"/>
        <c:axId val="431702968"/>
        <c:axId val="43170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2C-439F-92D2-E1FF02AFD130}"/>
            </c:ext>
          </c:extLst>
        </c:ser>
        <c:dLbls>
          <c:showLegendKey val="0"/>
          <c:showVal val="0"/>
          <c:showCatName val="0"/>
          <c:showSerName val="0"/>
          <c:showPercent val="0"/>
          <c:showBubbleSize val="0"/>
        </c:dLbls>
        <c:marker val="1"/>
        <c:smooth val="0"/>
        <c:axId val="431702968"/>
        <c:axId val="431707672"/>
      </c:lineChart>
      <c:dateAx>
        <c:axId val="431702968"/>
        <c:scaling>
          <c:orientation val="minMax"/>
        </c:scaling>
        <c:delete val="1"/>
        <c:axPos val="b"/>
        <c:numFmt formatCode="ge" sourceLinked="1"/>
        <c:majorTickMark val="none"/>
        <c:minorTickMark val="none"/>
        <c:tickLblPos val="none"/>
        <c:crossAx val="431707672"/>
        <c:crosses val="autoZero"/>
        <c:auto val="1"/>
        <c:lblOffset val="100"/>
        <c:baseTimeUnit val="years"/>
      </c:dateAx>
      <c:valAx>
        <c:axId val="43170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0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30-4A43-8D8C-75AA1F9E3540}"/>
            </c:ext>
          </c:extLst>
        </c:ser>
        <c:dLbls>
          <c:showLegendKey val="0"/>
          <c:showVal val="0"/>
          <c:showCatName val="0"/>
          <c:showSerName val="0"/>
          <c:showPercent val="0"/>
          <c:showBubbleSize val="0"/>
        </c:dLbls>
        <c:gapWidth val="150"/>
        <c:axId val="431704536"/>
        <c:axId val="43170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30-4A43-8D8C-75AA1F9E3540}"/>
            </c:ext>
          </c:extLst>
        </c:ser>
        <c:dLbls>
          <c:showLegendKey val="0"/>
          <c:showVal val="0"/>
          <c:showCatName val="0"/>
          <c:showSerName val="0"/>
          <c:showPercent val="0"/>
          <c:showBubbleSize val="0"/>
        </c:dLbls>
        <c:marker val="1"/>
        <c:smooth val="0"/>
        <c:axId val="431704536"/>
        <c:axId val="431703752"/>
      </c:lineChart>
      <c:dateAx>
        <c:axId val="431704536"/>
        <c:scaling>
          <c:orientation val="minMax"/>
        </c:scaling>
        <c:delete val="1"/>
        <c:axPos val="b"/>
        <c:numFmt formatCode="ge" sourceLinked="1"/>
        <c:majorTickMark val="none"/>
        <c:minorTickMark val="none"/>
        <c:tickLblPos val="none"/>
        <c:crossAx val="431703752"/>
        <c:crosses val="autoZero"/>
        <c:auto val="1"/>
        <c:lblOffset val="100"/>
        <c:baseTimeUnit val="years"/>
      </c:dateAx>
      <c:valAx>
        <c:axId val="43170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0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54-4372-AE9E-4171E26F45E8}"/>
            </c:ext>
          </c:extLst>
        </c:ser>
        <c:dLbls>
          <c:showLegendKey val="0"/>
          <c:showVal val="0"/>
          <c:showCatName val="0"/>
          <c:showSerName val="0"/>
          <c:showPercent val="0"/>
          <c:showBubbleSize val="0"/>
        </c:dLbls>
        <c:gapWidth val="150"/>
        <c:axId val="431708064"/>
        <c:axId val="43171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54-4372-AE9E-4171E26F45E8}"/>
            </c:ext>
          </c:extLst>
        </c:ser>
        <c:dLbls>
          <c:showLegendKey val="0"/>
          <c:showVal val="0"/>
          <c:showCatName val="0"/>
          <c:showSerName val="0"/>
          <c:showPercent val="0"/>
          <c:showBubbleSize val="0"/>
        </c:dLbls>
        <c:marker val="1"/>
        <c:smooth val="0"/>
        <c:axId val="431708064"/>
        <c:axId val="431710416"/>
      </c:lineChart>
      <c:dateAx>
        <c:axId val="431708064"/>
        <c:scaling>
          <c:orientation val="minMax"/>
        </c:scaling>
        <c:delete val="1"/>
        <c:axPos val="b"/>
        <c:numFmt formatCode="ge" sourceLinked="1"/>
        <c:majorTickMark val="none"/>
        <c:minorTickMark val="none"/>
        <c:tickLblPos val="none"/>
        <c:crossAx val="431710416"/>
        <c:crosses val="autoZero"/>
        <c:auto val="1"/>
        <c:lblOffset val="100"/>
        <c:baseTimeUnit val="years"/>
      </c:dateAx>
      <c:valAx>
        <c:axId val="43171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7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2484.12</c:v>
                </c:pt>
                <c:pt idx="1">
                  <c:v>2739.16</c:v>
                </c:pt>
                <c:pt idx="2">
                  <c:v>4713.46</c:v>
                </c:pt>
                <c:pt idx="3">
                  <c:v>42.56</c:v>
                </c:pt>
                <c:pt idx="4">
                  <c:v>47.07</c:v>
                </c:pt>
              </c:numCache>
            </c:numRef>
          </c:val>
          <c:extLst xmlns:c16r2="http://schemas.microsoft.com/office/drawing/2015/06/chart">
            <c:ext xmlns:c16="http://schemas.microsoft.com/office/drawing/2014/chart" uri="{C3380CC4-5D6E-409C-BE32-E72D297353CC}">
              <c16:uniqueId val="{00000000-F324-46CA-A779-4CEFEB09A421}"/>
            </c:ext>
          </c:extLst>
        </c:ser>
        <c:dLbls>
          <c:showLegendKey val="0"/>
          <c:showVal val="0"/>
          <c:showCatName val="0"/>
          <c:showSerName val="0"/>
          <c:showPercent val="0"/>
          <c:showBubbleSize val="0"/>
        </c:dLbls>
        <c:gapWidth val="150"/>
        <c:axId val="431511560"/>
        <c:axId val="43151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324-46CA-A779-4CEFEB09A421}"/>
            </c:ext>
          </c:extLst>
        </c:ser>
        <c:dLbls>
          <c:showLegendKey val="0"/>
          <c:showVal val="0"/>
          <c:showCatName val="0"/>
          <c:showSerName val="0"/>
          <c:showPercent val="0"/>
          <c:showBubbleSize val="0"/>
        </c:dLbls>
        <c:marker val="1"/>
        <c:smooth val="0"/>
        <c:axId val="431511560"/>
        <c:axId val="431512344"/>
      </c:lineChart>
      <c:dateAx>
        <c:axId val="431511560"/>
        <c:scaling>
          <c:orientation val="minMax"/>
        </c:scaling>
        <c:delete val="1"/>
        <c:axPos val="b"/>
        <c:numFmt formatCode="ge" sourceLinked="1"/>
        <c:majorTickMark val="none"/>
        <c:minorTickMark val="none"/>
        <c:tickLblPos val="none"/>
        <c:crossAx val="431512344"/>
        <c:crosses val="autoZero"/>
        <c:auto val="1"/>
        <c:lblOffset val="100"/>
        <c:baseTimeUnit val="years"/>
      </c:dateAx>
      <c:valAx>
        <c:axId val="43151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1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37.83</c:v>
                </c:pt>
                <c:pt idx="1">
                  <c:v>32.380000000000003</c:v>
                </c:pt>
                <c:pt idx="2">
                  <c:v>18.010000000000002</c:v>
                </c:pt>
                <c:pt idx="3">
                  <c:v>59.73</c:v>
                </c:pt>
                <c:pt idx="4">
                  <c:v>83.47</c:v>
                </c:pt>
              </c:numCache>
            </c:numRef>
          </c:val>
          <c:extLst xmlns:c16r2="http://schemas.microsoft.com/office/drawing/2015/06/chart">
            <c:ext xmlns:c16="http://schemas.microsoft.com/office/drawing/2014/chart" uri="{C3380CC4-5D6E-409C-BE32-E72D297353CC}">
              <c16:uniqueId val="{00000000-CB5F-41D8-BBC9-419112DEFA73}"/>
            </c:ext>
          </c:extLst>
        </c:ser>
        <c:dLbls>
          <c:showLegendKey val="0"/>
          <c:showVal val="0"/>
          <c:showCatName val="0"/>
          <c:showSerName val="0"/>
          <c:showPercent val="0"/>
          <c:showBubbleSize val="0"/>
        </c:dLbls>
        <c:gapWidth val="150"/>
        <c:axId val="431509992"/>
        <c:axId val="43151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B5F-41D8-BBC9-419112DEFA73}"/>
            </c:ext>
          </c:extLst>
        </c:ser>
        <c:dLbls>
          <c:showLegendKey val="0"/>
          <c:showVal val="0"/>
          <c:showCatName val="0"/>
          <c:showSerName val="0"/>
          <c:showPercent val="0"/>
          <c:showBubbleSize val="0"/>
        </c:dLbls>
        <c:marker val="1"/>
        <c:smooth val="0"/>
        <c:axId val="431509992"/>
        <c:axId val="431510384"/>
      </c:lineChart>
      <c:dateAx>
        <c:axId val="431509992"/>
        <c:scaling>
          <c:orientation val="minMax"/>
        </c:scaling>
        <c:delete val="1"/>
        <c:axPos val="b"/>
        <c:numFmt formatCode="ge" sourceLinked="1"/>
        <c:majorTickMark val="none"/>
        <c:minorTickMark val="none"/>
        <c:tickLblPos val="none"/>
        <c:crossAx val="431510384"/>
        <c:crosses val="autoZero"/>
        <c:auto val="1"/>
        <c:lblOffset val="100"/>
        <c:baseTimeUnit val="years"/>
      </c:dateAx>
      <c:valAx>
        <c:axId val="43151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0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370.39</c:v>
                </c:pt>
                <c:pt idx="1">
                  <c:v>440.87</c:v>
                </c:pt>
                <c:pt idx="2">
                  <c:v>804.16</c:v>
                </c:pt>
                <c:pt idx="3">
                  <c:v>241.88</c:v>
                </c:pt>
                <c:pt idx="4">
                  <c:v>175.17</c:v>
                </c:pt>
              </c:numCache>
            </c:numRef>
          </c:val>
          <c:extLst xmlns:c16r2="http://schemas.microsoft.com/office/drawing/2015/06/chart">
            <c:ext xmlns:c16="http://schemas.microsoft.com/office/drawing/2014/chart" uri="{C3380CC4-5D6E-409C-BE32-E72D297353CC}">
              <c16:uniqueId val="{00000000-B2B7-498C-B33E-BE58CA319069}"/>
            </c:ext>
          </c:extLst>
        </c:ser>
        <c:dLbls>
          <c:showLegendKey val="0"/>
          <c:showVal val="0"/>
          <c:showCatName val="0"/>
          <c:showSerName val="0"/>
          <c:showPercent val="0"/>
          <c:showBubbleSize val="0"/>
        </c:dLbls>
        <c:gapWidth val="150"/>
        <c:axId val="431514304"/>
        <c:axId val="43151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2B7-498C-B33E-BE58CA319069}"/>
            </c:ext>
          </c:extLst>
        </c:ser>
        <c:dLbls>
          <c:showLegendKey val="0"/>
          <c:showVal val="0"/>
          <c:showCatName val="0"/>
          <c:showSerName val="0"/>
          <c:showPercent val="0"/>
          <c:showBubbleSize val="0"/>
        </c:dLbls>
        <c:marker val="1"/>
        <c:smooth val="0"/>
        <c:axId val="431514304"/>
        <c:axId val="431510776"/>
      </c:lineChart>
      <c:dateAx>
        <c:axId val="431514304"/>
        <c:scaling>
          <c:orientation val="minMax"/>
        </c:scaling>
        <c:delete val="1"/>
        <c:axPos val="b"/>
        <c:numFmt formatCode="ge" sourceLinked="1"/>
        <c:majorTickMark val="none"/>
        <c:minorTickMark val="none"/>
        <c:tickLblPos val="none"/>
        <c:crossAx val="431510776"/>
        <c:crosses val="autoZero"/>
        <c:auto val="1"/>
        <c:lblOffset val="100"/>
        <c:baseTimeUnit val="years"/>
      </c:dateAx>
      <c:valAx>
        <c:axId val="43151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13" zoomScale="75" zoomScaleNormal="7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中能登町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18305</v>
      </c>
      <c r="AM8" s="66"/>
      <c r="AN8" s="66"/>
      <c r="AO8" s="66"/>
      <c r="AP8" s="66"/>
      <c r="AQ8" s="66"/>
      <c r="AR8" s="66"/>
      <c r="AS8" s="66"/>
      <c r="AT8" s="65">
        <f>データ!T6</f>
        <v>89.45</v>
      </c>
      <c r="AU8" s="65"/>
      <c r="AV8" s="65"/>
      <c r="AW8" s="65"/>
      <c r="AX8" s="65"/>
      <c r="AY8" s="65"/>
      <c r="AZ8" s="65"/>
      <c r="BA8" s="65"/>
      <c r="BB8" s="65">
        <f>データ!U6</f>
        <v>204.64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8.1999999999999993</v>
      </c>
      <c r="Q10" s="65"/>
      <c r="R10" s="65"/>
      <c r="S10" s="65"/>
      <c r="T10" s="65"/>
      <c r="U10" s="65"/>
      <c r="V10" s="65"/>
      <c r="W10" s="65">
        <f>データ!Q6</f>
        <v>92.21</v>
      </c>
      <c r="X10" s="65"/>
      <c r="Y10" s="65"/>
      <c r="Z10" s="65"/>
      <c r="AA10" s="65"/>
      <c r="AB10" s="65"/>
      <c r="AC10" s="65"/>
      <c r="AD10" s="66">
        <f>データ!R6</f>
        <v>2700</v>
      </c>
      <c r="AE10" s="66"/>
      <c r="AF10" s="66"/>
      <c r="AG10" s="66"/>
      <c r="AH10" s="66"/>
      <c r="AI10" s="66"/>
      <c r="AJ10" s="66"/>
      <c r="AK10" s="2"/>
      <c r="AL10" s="66">
        <f>データ!V6</f>
        <v>1492</v>
      </c>
      <c r="AM10" s="66"/>
      <c r="AN10" s="66"/>
      <c r="AO10" s="66"/>
      <c r="AP10" s="66"/>
      <c r="AQ10" s="66"/>
      <c r="AR10" s="66"/>
      <c r="AS10" s="66"/>
      <c r="AT10" s="65">
        <f>データ!W6</f>
        <v>0.96</v>
      </c>
      <c r="AU10" s="65"/>
      <c r="AV10" s="65"/>
      <c r="AW10" s="65"/>
      <c r="AX10" s="65"/>
      <c r="AY10" s="65"/>
      <c r="AZ10" s="65"/>
      <c r="BA10" s="65"/>
      <c r="BB10" s="65">
        <f>データ!X6</f>
        <v>1554.17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9U5m7ar7B+JgOL11rf8yhafTqBr6mqrNoF9Kcw3TwYAAY9qVjvLH2bEiPHGphOVqCR+R7z10gZMB/T6EvAa+wA==" saltValue="sSyG5KvUb21toBZeDsyTF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174076</v>
      </c>
      <c r="D6" s="32">
        <f t="shared" si="3"/>
        <v>47</v>
      </c>
      <c r="E6" s="32">
        <f t="shared" si="3"/>
        <v>17</v>
      </c>
      <c r="F6" s="32">
        <f t="shared" si="3"/>
        <v>5</v>
      </c>
      <c r="G6" s="32">
        <f t="shared" si="3"/>
        <v>0</v>
      </c>
      <c r="H6" s="32" t="str">
        <f t="shared" si="3"/>
        <v>石川県　中能登町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8.1999999999999993</v>
      </c>
      <c r="Q6" s="33">
        <f t="shared" si="3"/>
        <v>92.21</v>
      </c>
      <c r="R6" s="33">
        <f t="shared" si="3"/>
        <v>2700</v>
      </c>
      <c r="S6" s="33">
        <f t="shared" si="3"/>
        <v>18305</v>
      </c>
      <c r="T6" s="33">
        <f t="shared" si="3"/>
        <v>89.45</v>
      </c>
      <c r="U6" s="33">
        <f t="shared" si="3"/>
        <v>204.64</v>
      </c>
      <c r="V6" s="33">
        <f t="shared" si="3"/>
        <v>1492</v>
      </c>
      <c r="W6" s="33">
        <f t="shared" si="3"/>
        <v>0.96</v>
      </c>
      <c r="X6" s="33">
        <f t="shared" si="3"/>
        <v>1554.17</v>
      </c>
      <c r="Y6" s="34">
        <f>IF(Y7="",NA(),Y7)</f>
        <v>43.19</v>
      </c>
      <c r="Z6" s="34">
        <f t="shared" ref="Z6:AH6" si="4">IF(Z7="",NA(),Z7)</f>
        <v>39.840000000000003</v>
      </c>
      <c r="AA6" s="34">
        <f t="shared" si="4"/>
        <v>35.49</v>
      </c>
      <c r="AB6" s="34">
        <f t="shared" si="4"/>
        <v>68.569999999999993</v>
      </c>
      <c r="AC6" s="34">
        <f t="shared" si="4"/>
        <v>67.97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2484.12</v>
      </c>
      <c r="BG6" s="34">
        <f t="shared" ref="BG6:BO6" si="7">IF(BG7="",NA(),BG7)</f>
        <v>2739.16</v>
      </c>
      <c r="BH6" s="34">
        <f t="shared" si="7"/>
        <v>4713.46</v>
      </c>
      <c r="BI6" s="34">
        <f t="shared" si="7"/>
        <v>42.56</v>
      </c>
      <c r="BJ6" s="34">
        <f t="shared" si="7"/>
        <v>47.07</v>
      </c>
      <c r="BK6" s="34">
        <f t="shared" si="7"/>
        <v>1126.77</v>
      </c>
      <c r="BL6" s="34">
        <f t="shared" si="7"/>
        <v>1044.8</v>
      </c>
      <c r="BM6" s="34">
        <f t="shared" si="7"/>
        <v>1081.8</v>
      </c>
      <c r="BN6" s="34">
        <f t="shared" si="7"/>
        <v>974.93</v>
      </c>
      <c r="BO6" s="34">
        <f t="shared" si="7"/>
        <v>855.8</v>
      </c>
      <c r="BP6" s="33" t="str">
        <f>IF(BP7="","",IF(BP7="-","【-】","【"&amp;SUBSTITUTE(TEXT(BP7,"#,##0.00"),"-","△")&amp;"】"))</f>
        <v>【814.89】</v>
      </c>
      <c r="BQ6" s="34">
        <f>IF(BQ7="",NA(),BQ7)</f>
        <v>37.83</v>
      </c>
      <c r="BR6" s="34">
        <f t="shared" ref="BR6:BZ6" si="8">IF(BR7="",NA(),BR7)</f>
        <v>32.380000000000003</v>
      </c>
      <c r="BS6" s="34">
        <f t="shared" si="8"/>
        <v>18.010000000000002</v>
      </c>
      <c r="BT6" s="34">
        <f t="shared" si="8"/>
        <v>59.73</v>
      </c>
      <c r="BU6" s="34">
        <f t="shared" si="8"/>
        <v>83.47</v>
      </c>
      <c r="BV6" s="34">
        <f t="shared" si="8"/>
        <v>50.9</v>
      </c>
      <c r="BW6" s="34">
        <f t="shared" si="8"/>
        <v>50.82</v>
      </c>
      <c r="BX6" s="34">
        <f t="shared" si="8"/>
        <v>52.19</v>
      </c>
      <c r="BY6" s="34">
        <f t="shared" si="8"/>
        <v>55.32</v>
      </c>
      <c r="BZ6" s="34">
        <f t="shared" si="8"/>
        <v>59.8</v>
      </c>
      <c r="CA6" s="33" t="str">
        <f>IF(CA7="","",IF(CA7="-","【-】","【"&amp;SUBSTITUTE(TEXT(CA7,"#,##0.00"),"-","△")&amp;"】"))</f>
        <v>【60.64】</v>
      </c>
      <c r="CB6" s="34">
        <f>IF(CB7="",NA(),CB7)</f>
        <v>370.39</v>
      </c>
      <c r="CC6" s="34">
        <f t="shared" ref="CC6:CK6" si="9">IF(CC7="",NA(),CC7)</f>
        <v>440.87</v>
      </c>
      <c r="CD6" s="34">
        <f t="shared" si="9"/>
        <v>804.16</v>
      </c>
      <c r="CE6" s="34">
        <f t="shared" si="9"/>
        <v>241.88</v>
      </c>
      <c r="CF6" s="34">
        <f t="shared" si="9"/>
        <v>175.17</v>
      </c>
      <c r="CG6" s="34">
        <f t="shared" si="9"/>
        <v>293.27</v>
      </c>
      <c r="CH6" s="34">
        <f t="shared" si="9"/>
        <v>300.52</v>
      </c>
      <c r="CI6" s="34">
        <f t="shared" si="9"/>
        <v>296.14</v>
      </c>
      <c r="CJ6" s="34">
        <f t="shared" si="9"/>
        <v>283.17</v>
      </c>
      <c r="CK6" s="34">
        <f t="shared" si="9"/>
        <v>263.76</v>
      </c>
      <c r="CL6" s="33" t="str">
        <f>IF(CL7="","",IF(CL7="-","【-】","【"&amp;SUBSTITUTE(TEXT(CL7,"#,##0.00"),"-","△")&amp;"】"))</f>
        <v>【255.52】</v>
      </c>
      <c r="CM6" s="34">
        <f>IF(CM7="",NA(),CM7)</f>
        <v>50.52</v>
      </c>
      <c r="CN6" s="34">
        <f t="shared" ref="CN6:CV6" si="10">IF(CN7="",NA(),CN7)</f>
        <v>48.72</v>
      </c>
      <c r="CO6" s="34">
        <f t="shared" si="10"/>
        <v>45.57</v>
      </c>
      <c r="CP6" s="34">
        <f t="shared" si="10"/>
        <v>44.58</v>
      </c>
      <c r="CQ6" s="34">
        <f t="shared" si="10"/>
        <v>44.46</v>
      </c>
      <c r="CR6" s="34">
        <f t="shared" si="10"/>
        <v>53.78</v>
      </c>
      <c r="CS6" s="34">
        <f t="shared" si="10"/>
        <v>53.24</v>
      </c>
      <c r="CT6" s="34">
        <f t="shared" si="10"/>
        <v>52.31</v>
      </c>
      <c r="CU6" s="34">
        <f t="shared" si="10"/>
        <v>60.65</v>
      </c>
      <c r="CV6" s="34">
        <f t="shared" si="10"/>
        <v>51.75</v>
      </c>
      <c r="CW6" s="33" t="str">
        <f>IF(CW7="","",IF(CW7="-","【-】","【"&amp;SUBSTITUTE(TEXT(CW7,"#,##0.00"),"-","△")&amp;"】"))</f>
        <v>【52.49】</v>
      </c>
      <c r="CX6" s="34">
        <f>IF(CX7="",NA(),CX7)</f>
        <v>88.13</v>
      </c>
      <c r="CY6" s="34">
        <f t="shared" ref="CY6:DG6" si="11">IF(CY7="",NA(),CY7)</f>
        <v>88.5</v>
      </c>
      <c r="CZ6" s="34">
        <f t="shared" si="11"/>
        <v>88.71</v>
      </c>
      <c r="DA6" s="34">
        <f t="shared" si="11"/>
        <v>89.12</v>
      </c>
      <c r="DB6" s="34">
        <f t="shared" si="11"/>
        <v>89.81</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174076</v>
      </c>
      <c r="D7" s="36">
        <v>47</v>
      </c>
      <c r="E7" s="36">
        <v>17</v>
      </c>
      <c r="F7" s="36">
        <v>5</v>
      </c>
      <c r="G7" s="36">
        <v>0</v>
      </c>
      <c r="H7" s="36" t="s">
        <v>110</v>
      </c>
      <c r="I7" s="36" t="s">
        <v>111</v>
      </c>
      <c r="J7" s="36" t="s">
        <v>112</v>
      </c>
      <c r="K7" s="36" t="s">
        <v>113</v>
      </c>
      <c r="L7" s="36" t="s">
        <v>114</v>
      </c>
      <c r="M7" s="36" t="s">
        <v>115</v>
      </c>
      <c r="N7" s="37" t="s">
        <v>116</v>
      </c>
      <c r="O7" s="37" t="s">
        <v>117</v>
      </c>
      <c r="P7" s="37">
        <v>8.1999999999999993</v>
      </c>
      <c r="Q7" s="37">
        <v>92.21</v>
      </c>
      <c r="R7" s="37">
        <v>2700</v>
      </c>
      <c r="S7" s="37">
        <v>18305</v>
      </c>
      <c r="T7" s="37">
        <v>89.45</v>
      </c>
      <c r="U7" s="37">
        <v>204.64</v>
      </c>
      <c r="V7" s="37">
        <v>1492</v>
      </c>
      <c r="W7" s="37">
        <v>0.96</v>
      </c>
      <c r="X7" s="37">
        <v>1554.17</v>
      </c>
      <c r="Y7" s="37">
        <v>43.19</v>
      </c>
      <c r="Z7" s="37">
        <v>39.840000000000003</v>
      </c>
      <c r="AA7" s="37">
        <v>35.49</v>
      </c>
      <c r="AB7" s="37">
        <v>68.569999999999993</v>
      </c>
      <c r="AC7" s="37">
        <v>67.97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2484.12</v>
      </c>
      <c r="BG7" s="37">
        <v>2739.16</v>
      </c>
      <c r="BH7" s="37">
        <v>4713.46</v>
      </c>
      <c r="BI7" s="37">
        <v>42.56</v>
      </c>
      <c r="BJ7" s="37">
        <v>47.07</v>
      </c>
      <c r="BK7" s="37">
        <v>1126.77</v>
      </c>
      <c r="BL7" s="37">
        <v>1044.8</v>
      </c>
      <c r="BM7" s="37">
        <v>1081.8</v>
      </c>
      <c r="BN7" s="37">
        <v>974.93</v>
      </c>
      <c r="BO7" s="37">
        <v>855.8</v>
      </c>
      <c r="BP7" s="37">
        <v>814.89</v>
      </c>
      <c r="BQ7" s="37">
        <v>37.83</v>
      </c>
      <c r="BR7" s="37">
        <v>32.380000000000003</v>
      </c>
      <c r="BS7" s="37">
        <v>18.010000000000002</v>
      </c>
      <c r="BT7" s="37">
        <v>59.73</v>
      </c>
      <c r="BU7" s="37">
        <v>83.47</v>
      </c>
      <c r="BV7" s="37">
        <v>50.9</v>
      </c>
      <c r="BW7" s="37">
        <v>50.82</v>
      </c>
      <c r="BX7" s="37">
        <v>52.19</v>
      </c>
      <c r="BY7" s="37">
        <v>55.32</v>
      </c>
      <c r="BZ7" s="37">
        <v>59.8</v>
      </c>
      <c r="CA7" s="37">
        <v>60.64</v>
      </c>
      <c r="CB7" s="37">
        <v>370.39</v>
      </c>
      <c r="CC7" s="37">
        <v>440.87</v>
      </c>
      <c r="CD7" s="37">
        <v>804.16</v>
      </c>
      <c r="CE7" s="37">
        <v>241.88</v>
      </c>
      <c r="CF7" s="37">
        <v>175.17</v>
      </c>
      <c r="CG7" s="37">
        <v>293.27</v>
      </c>
      <c r="CH7" s="37">
        <v>300.52</v>
      </c>
      <c r="CI7" s="37">
        <v>296.14</v>
      </c>
      <c r="CJ7" s="37">
        <v>283.17</v>
      </c>
      <c r="CK7" s="37">
        <v>263.76</v>
      </c>
      <c r="CL7" s="37">
        <v>255.52</v>
      </c>
      <c r="CM7" s="37">
        <v>50.52</v>
      </c>
      <c r="CN7" s="37">
        <v>48.72</v>
      </c>
      <c r="CO7" s="37">
        <v>45.57</v>
      </c>
      <c r="CP7" s="37">
        <v>44.58</v>
      </c>
      <c r="CQ7" s="37">
        <v>44.46</v>
      </c>
      <c r="CR7" s="37">
        <v>53.78</v>
      </c>
      <c r="CS7" s="37">
        <v>53.24</v>
      </c>
      <c r="CT7" s="37">
        <v>52.31</v>
      </c>
      <c r="CU7" s="37">
        <v>60.65</v>
      </c>
      <c r="CV7" s="37">
        <v>51.75</v>
      </c>
      <c r="CW7" s="37">
        <v>52.49</v>
      </c>
      <c r="CX7" s="37">
        <v>88.13</v>
      </c>
      <c r="CY7" s="37">
        <v>88.5</v>
      </c>
      <c r="CZ7" s="37">
        <v>88.71</v>
      </c>
      <c r="DA7" s="37">
        <v>89.12</v>
      </c>
      <c r="DB7" s="37">
        <v>89.81</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成彬</cp:lastModifiedBy>
  <cp:lastPrinted>2019-02-01T00:54:21Z</cp:lastPrinted>
  <dcterms:created xsi:type="dcterms:W3CDTF">2018-12-03T09:23:54Z</dcterms:created>
  <dcterms:modified xsi:type="dcterms:W3CDTF">2019-02-19T02:53:46Z</dcterms:modified>
  <cp:category/>
</cp:coreProperties>
</file>