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5_公表\県公表\02 下水道\17　中能登町\"/>
    </mc:Choice>
  </mc:AlternateContent>
  <workbookProtection workbookAlgorithmName="SHA-512" workbookHashValue="783aNPpUUmwVbSNwpTB//bf31OC1eIwy+XZoXTTE2goIW1fl1JCJOiAt5lrkJNNOdWUJf8m0GWe62sX1zPPEGA==" workbookSaltValue="rfu3g11ng6GvkHm+FAS0sA=="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P10" i="4"/>
  <c r="I10" i="4"/>
  <c r="AT8" i="4"/>
  <c r="AL8" i="4"/>
  <c r="W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<sst xmlns="http://schemas.openxmlformats.org/spreadsheetml/2006/main" count="240" uniqueCount="125">
  <si>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</si>
  <si>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</si>
  <si>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</si>
  <si>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</si>
  <si>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</si>
  <si>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</si>
  <si>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</si>
  <si>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</si>
  <si>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</si>
  <si>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</si>
  <si>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</si>
  <si>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</si>
  <si>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</si>
  <si>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</si>
  <si>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</si>
  <si>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</si>
  <si>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</si>
  <si>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</si>
  <si>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</si>
  <si>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</si>
  <si>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</si>
  <si>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</si>
  <si>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</si>
  <si>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</si>
  <si>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</si>
  <si>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</si>
  <si>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</si>
  <si>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</si>
  <si>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</si>
  <si>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</si>
  <si>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</si>
  <si>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</si>
  <si>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</si>
  <si>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</si>
  <si>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</si>
  <si>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</si>
  <si>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</si>
  <si>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</si>
  <si>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</si>
  <si>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</si>
  <si>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</si>
  <si>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</si>
  <si>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</si>
  <si>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</si>
  <si>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</si>
  <si>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</si>
  <si>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</si>
  <si>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</si>
  <si>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</si>
  <si>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</si>
  <si>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</si>
  <si>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</si>
  <si>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</si>
  <si>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</si>
  <si>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</si>
  <si>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</si>
  <si>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</si>
  <si>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</si>
  <si>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</si>
  <si>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</si>
  <si>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</si>
  <si>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</si>
  <si>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</si>
  <si>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</si>
  <si>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</si>
  <si>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</si>
  <si>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</si>
  <si>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</si>
  <si>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</si>
  <si>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</si>
  <si>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</si>
  <si>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</si>
  <si>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</si>
  <si>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</si>
  <si>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</si>
  <si>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</si>
  <si>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</si>
  <si>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</si>
  <si>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</si>
  <si>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</si>
  <si>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</si>
  <si>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</si>
  <si>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</si>
  <si>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</si>
  <si>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</si>
  <si>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</si>
  <si>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</si>
  <si>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</si>
  <si>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</si>
  <si>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</si>
  <si>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</si>
  <si>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</si>
  <si>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</si>
  <si>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</si>
  <si>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</si>
  <si>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</si>
  <si>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</si>
  <si>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</si>
  <si>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</si>
  <si>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</si>
  <si>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</si>
  <si>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</si>
  <si>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</si>
  <si>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</si>
  <si>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</si>
  <si>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</si>
  <si>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</si>
  <si>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</si>
  <si>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</si>
  <si>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</si>
  <si>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</si>
  <si>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</si>
  <si>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</si>
  <si>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</si>
  <si>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</si>
  <si>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</si>
  <si>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</si>
  <si>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</si>
  <si>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</si>
  <si>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</si>
  <si>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</si>
  <si>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</si>
  <si>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当町の下水道は事業開始からまだ30年を経過しておらず、管渠の老朽化による更新は発生していない。</t>
    <rPh sb="1" eb="3">
      <t>カンキョ</t>
    </rPh>
    <rPh sb="3" eb="5">
      <t>カイゼン</t>
    </rPh>
    <rPh sb="5" eb="6">
      <t>リツ</t>
    </rPh>
    <rPh sb="8" eb="10">
      <t>トウチョウ</t>
    </rPh>
    <rPh sb="11" eb="14">
      <t>ゲスイドウ</t>
    </rPh>
    <rPh sb="15" eb="17">
      <t>ジギョウ</t>
    </rPh>
    <rPh sb="17" eb="19">
      <t>カイシ</t>
    </rPh>
    <rPh sb="25" eb="26">
      <t>ネン</t>
    </rPh>
    <rPh sb="27" eb="29">
      <t>ケイカ</t>
    </rPh>
    <rPh sb="35" eb="37">
      <t>カンキョ</t>
    </rPh>
    <rPh sb="38" eb="41">
      <t>ロウキュウカ</t>
    </rPh>
    <rPh sb="44" eb="46">
      <t>コウシン</t>
    </rPh>
    <rPh sb="47" eb="49">
      <t>ハッセイ</t>
    </rPh>
    <phoneticPr fontId="4"/>
  </si>
  <si>
    <t>　整備事業開始時の借入企業債残高が大きく、企業債償還が経営を大きく圧迫している状況となっている。処理場の統廃合は平成31年度を以てほぼ完了となることから、施設維持管理費や毎年発生していた処理場の機械類の修繕費の減少を見込んでいる。今後は、統合後の処理場の計画的な修繕を行い、突発的な処理場等の修繕費の発生を防ぎ、経営の安定を目指していきたい。
　料金収入のみで費用等を賄えておらず、経費回収率も類似団体より低い状況であることからも、経費の削減と同時に使用料の増収を目指していかなければならないと考えている。
　下水道管渠は事業開始から30年未満と比較的新しいため、老朽管対策の実施は行っていないが、今後は更新時期に向けての計画的な管渠更新計画が必要と考えられる。</t>
    <rPh sb="1" eb="3">
      <t>セイビ</t>
    </rPh>
    <rPh sb="3" eb="5">
      <t>ジギョウ</t>
    </rPh>
    <rPh sb="5" eb="7">
      <t>カイシ</t>
    </rPh>
    <rPh sb="7" eb="8">
      <t>トキ</t>
    </rPh>
    <rPh sb="9" eb="11">
      <t>カリイレ</t>
    </rPh>
    <rPh sb="11" eb="13">
      <t>キギョウ</t>
    </rPh>
    <rPh sb="13" eb="14">
      <t>サイ</t>
    </rPh>
    <rPh sb="14" eb="16">
      <t>ザンダカ</t>
    </rPh>
    <rPh sb="17" eb="18">
      <t>オオ</t>
    </rPh>
    <rPh sb="21" eb="23">
      <t>キギョウ</t>
    </rPh>
    <rPh sb="23" eb="24">
      <t>サイ</t>
    </rPh>
    <rPh sb="24" eb="26">
      <t>ショウカン</t>
    </rPh>
    <rPh sb="27" eb="29">
      <t>ケイエイ</t>
    </rPh>
    <rPh sb="30" eb="31">
      <t>オオ</t>
    </rPh>
    <rPh sb="33" eb="35">
      <t>アッパク</t>
    </rPh>
    <rPh sb="39" eb="41">
      <t>ジョウキョウ</t>
    </rPh>
    <rPh sb="48" eb="51">
      <t>ショリジョウ</t>
    </rPh>
    <rPh sb="52" eb="55">
      <t>トウハイゴウ</t>
    </rPh>
    <rPh sb="56" eb="58">
      <t>ヘイセイ</t>
    </rPh>
    <rPh sb="60" eb="62">
      <t>ネンド</t>
    </rPh>
    <rPh sb="63" eb="64">
      <t>モッ</t>
    </rPh>
    <rPh sb="67" eb="69">
      <t>カンリョウ</t>
    </rPh>
    <rPh sb="77" eb="79">
      <t>シセツ</t>
    </rPh>
    <rPh sb="79" eb="81">
      <t>イジ</t>
    </rPh>
    <rPh sb="81" eb="83">
      <t>カンリ</t>
    </rPh>
    <rPh sb="83" eb="84">
      <t>ヒ</t>
    </rPh>
    <rPh sb="85" eb="87">
      <t>マイトシ</t>
    </rPh>
    <rPh sb="87" eb="89">
      <t>ハッセイ</t>
    </rPh>
    <rPh sb="93" eb="96">
      <t>ショリジョウ</t>
    </rPh>
    <rPh sb="97" eb="100">
      <t>キカイルイ</t>
    </rPh>
    <rPh sb="101" eb="103">
      <t>シュウゼン</t>
    </rPh>
    <rPh sb="103" eb="104">
      <t>ヒ</t>
    </rPh>
    <rPh sb="105" eb="107">
      <t>ゲンショウ</t>
    </rPh>
    <rPh sb="108" eb="110">
      <t>ミコ</t>
    </rPh>
    <rPh sb="115" eb="117">
      <t>コンゴ</t>
    </rPh>
    <rPh sb="119" eb="122">
      <t>トウゴウゴ</t>
    </rPh>
    <rPh sb="123" eb="126">
      <t>ショリジョウ</t>
    </rPh>
    <rPh sb="127" eb="130">
      <t>ケイカクテキ</t>
    </rPh>
    <rPh sb="131" eb="133">
      <t>シュウゼン</t>
    </rPh>
    <rPh sb="134" eb="135">
      <t>オコナ</t>
    </rPh>
    <rPh sb="137" eb="140">
      <t>トッパツテキ</t>
    </rPh>
    <rPh sb="141" eb="144">
      <t>ショリジョウ</t>
    </rPh>
    <rPh sb="144" eb="145">
      <t>トウ</t>
    </rPh>
    <rPh sb="146" eb="148">
      <t>シュウゼン</t>
    </rPh>
    <rPh sb="148" eb="149">
      <t>ヒ</t>
    </rPh>
    <rPh sb="150" eb="152">
      <t>ハッセイ</t>
    </rPh>
    <rPh sb="153" eb="154">
      <t>フセ</t>
    </rPh>
    <rPh sb="156" eb="158">
      <t>ケイエイ</t>
    </rPh>
    <rPh sb="159" eb="161">
      <t>アンテイ</t>
    </rPh>
    <rPh sb="162" eb="164">
      <t>メザ</t>
    </rPh>
    <rPh sb="173" eb="175">
      <t>リョウキン</t>
    </rPh>
    <rPh sb="175" eb="177">
      <t>シュウニュウ</t>
    </rPh>
    <rPh sb="180" eb="182">
      <t>ヒヨウ</t>
    </rPh>
    <rPh sb="182" eb="183">
      <t>トウ</t>
    </rPh>
    <rPh sb="184" eb="185">
      <t>マカナ</t>
    </rPh>
    <rPh sb="191" eb="193">
      <t>ケイヒ</t>
    </rPh>
    <rPh sb="193" eb="195">
      <t>カイシュウ</t>
    </rPh>
    <rPh sb="195" eb="196">
      <t>リツ</t>
    </rPh>
    <rPh sb="197" eb="199">
      <t>ルイジ</t>
    </rPh>
    <rPh sb="199" eb="201">
      <t>ダンタイ</t>
    </rPh>
    <rPh sb="203" eb="204">
      <t>ヒク</t>
    </rPh>
    <rPh sb="205" eb="207">
      <t>ジョウキョウ</t>
    </rPh>
    <rPh sb="216" eb="218">
      <t>ケイヒ</t>
    </rPh>
    <rPh sb="219" eb="221">
      <t>サクゲン</t>
    </rPh>
    <rPh sb="222" eb="224">
      <t>ドウジ</t>
    </rPh>
    <rPh sb="225" eb="228">
      <t>シヨウリョウ</t>
    </rPh>
    <rPh sb="229" eb="231">
      <t>ゾウシュウ</t>
    </rPh>
    <rPh sb="232" eb="234">
      <t>メザ</t>
    </rPh>
    <rPh sb="247" eb="248">
      <t>カンガ</t>
    </rPh>
    <rPh sb="255" eb="258">
      <t>ゲスイドウ</t>
    </rPh>
    <rPh sb="258" eb="260">
      <t>カンキョ</t>
    </rPh>
    <rPh sb="261" eb="263">
      <t>ジギョウ</t>
    </rPh>
    <rPh sb="263" eb="265">
      <t>カイシ</t>
    </rPh>
    <rPh sb="269" eb="270">
      <t>ネン</t>
    </rPh>
    <rPh sb="270" eb="272">
      <t>ミマン</t>
    </rPh>
    <rPh sb="273" eb="276">
      <t>ヒカクテキ</t>
    </rPh>
    <rPh sb="276" eb="277">
      <t>アタラ</t>
    </rPh>
    <rPh sb="282" eb="284">
      <t>ロウキュウ</t>
    </rPh>
    <rPh sb="284" eb="285">
      <t>カン</t>
    </rPh>
    <rPh sb="285" eb="287">
      <t>タイサク</t>
    </rPh>
    <rPh sb="288" eb="290">
      <t>ジッシ</t>
    </rPh>
    <rPh sb="291" eb="292">
      <t>オコナ</t>
    </rPh>
    <rPh sb="299" eb="301">
      <t>コンゴ</t>
    </rPh>
    <rPh sb="302" eb="304">
      <t>コウシン</t>
    </rPh>
    <rPh sb="304" eb="306">
      <t>ジキ</t>
    </rPh>
    <rPh sb="307" eb="308">
      <t>ム</t>
    </rPh>
    <rPh sb="311" eb="314">
      <t>ケイカクテキ</t>
    </rPh>
    <rPh sb="315" eb="317">
      <t>カンキョ</t>
    </rPh>
    <rPh sb="317" eb="319">
      <t>コウシン</t>
    </rPh>
    <rPh sb="319" eb="321">
      <t>ケイカク</t>
    </rPh>
    <rPh sb="322" eb="324">
      <t>ヒツヨウ</t>
    </rPh>
    <rPh sb="325" eb="326">
      <t>カンガ</t>
    </rPh>
    <phoneticPr fontId="4"/>
  </si>
  <si>
    <t>①収益的収支比率
　支払利息の減少はあるものの、地方債償還元金の増加が大きい。またﾊﾞｲｵﾏｽﾒﾀﾝ発酵施設の本格稼働が始まり、施設維持管理に係る費用も増加となっている。しかし、地方債償還元金の増加に合わせて、分流式下水道等に要する経費の増加などもあり、収益的収支比率は前年度と比較して微増となった。
④企業債残高対事業規模比率
　下水道整備事業は合併前に旧町ごとで面整備や処理場建設はほぼ完了させており、このため下水道整備事業の財源とした地方債残高は、類似団体に比べ合併当初は大きくなっていたと考えられる。今年度は分流式下水道等に要する経費の増加により、営業収益で賄う地方債現在高の比率が類似団体や前年度と比較としても減少となった。
⑤経費回収率
　料金収入はほぼ横ばいとなったが、ﾊﾞｲｵﾏｽﾒﾀﾝ発酵施設の本格稼働が始まったことによる施設管理委託費や電気料の増、下水管渠修繕の施工による修繕費の増などで費用は増加となったが、分流式下水道等による経費の増加などにより汚水処理費が減少し、これにより経費回収率の改善となった。
⑦施設利用率
　ﾊﾞｲｵﾏｽﾒﾀﾝ発酵施設の本格稼働が始まり、し尿の投入及び水処理を行うようになったため、平均処理水量が増え、施設利用率の改善となった。</t>
    <rPh sb="1" eb="4">
      <t>シュウエキテキ</t>
    </rPh>
    <rPh sb="4" eb="6">
      <t>シュウシ</t>
    </rPh>
    <rPh sb="6" eb="8">
      <t>ヒリツ</t>
    </rPh>
    <rPh sb="10" eb="12">
      <t>シハライ</t>
    </rPh>
    <rPh sb="12" eb="14">
      <t>リソク</t>
    </rPh>
    <rPh sb="15" eb="17">
      <t>ゲンショウ</t>
    </rPh>
    <rPh sb="24" eb="26">
      <t>チホウ</t>
    </rPh>
    <rPh sb="26" eb="27">
      <t>サイ</t>
    </rPh>
    <rPh sb="27" eb="29">
      <t>ショウカン</t>
    </rPh>
    <rPh sb="29" eb="31">
      <t>ガンキン</t>
    </rPh>
    <rPh sb="32" eb="34">
      <t>ゾウカ</t>
    </rPh>
    <rPh sb="35" eb="36">
      <t>オオ</t>
    </rPh>
    <rPh sb="50" eb="52">
      <t>ハッコウ</t>
    </rPh>
    <rPh sb="52" eb="54">
      <t>シセツ</t>
    </rPh>
    <rPh sb="55" eb="57">
      <t>ホンカク</t>
    </rPh>
    <rPh sb="57" eb="59">
      <t>カドウ</t>
    </rPh>
    <rPh sb="60" eb="61">
      <t>ハジ</t>
    </rPh>
    <rPh sb="64" eb="66">
      <t>シセツ</t>
    </rPh>
    <rPh sb="66" eb="68">
      <t>イジ</t>
    </rPh>
    <rPh sb="71" eb="72">
      <t>カカ</t>
    </rPh>
    <rPh sb="73" eb="75">
      <t>ヒヨウ</t>
    </rPh>
    <rPh sb="76" eb="78">
      <t>ゾウカ</t>
    </rPh>
    <rPh sb="89" eb="92">
      <t>チホウサイ</t>
    </rPh>
    <rPh sb="92" eb="94">
      <t>ショウカン</t>
    </rPh>
    <rPh sb="94" eb="96">
      <t>ガンキン</t>
    </rPh>
    <rPh sb="97" eb="99">
      <t>ゾウカ</t>
    </rPh>
    <rPh sb="100" eb="101">
      <t>ア</t>
    </rPh>
    <rPh sb="105" eb="107">
      <t>ブンリュウ</t>
    </rPh>
    <rPh sb="107" eb="108">
      <t>シキ</t>
    </rPh>
    <rPh sb="108" eb="111">
      <t>ゲスイドウ</t>
    </rPh>
    <rPh sb="111" eb="112">
      <t>トウ</t>
    </rPh>
    <rPh sb="113" eb="114">
      <t>ヨウ</t>
    </rPh>
    <rPh sb="116" eb="118">
      <t>ケイヒ</t>
    </rPh>
    <rPh sb="119" eb="120">
      <t>ゾウ</t>
    </rPh>
    <rPh sb="120" eb="121">
      <t>カ</t>
    </rPh>
    <rPh sb="127" eb="130">
      <t>シュウエキテキ</t>
    </rPh>
    <rPh sb="130" eb="132">
      <t>シュウシ</t>
    </rPh>
    <rPh sb="132" eb="134">
      <t>ヒリツ</t>
    </rPh>
    <rPh sb="135" eb="138">
      <t>ゼンネンド</t>
    </rPh>
    <rPh sb="139" eb="141">
      <t>ヒカク</t>
    </rPh>
    <rPh sb="143" eb="145">
      <t>ビゾウ</t>
    </rPh>
    <rPh sb="152" eb="154">
      <t>キギョウ</t>
    </rPh>
    <rPh sb="154" eb="155">
      <t>サイ</t>
    </rPh>
    <rPh sb="155" eb="157">
      <t>ザンダカ</t>
    </rPh>
    <rPh sb="157" eb="158">
      <t>タイ</t>
    </rPh>
    <rPh sb="158" eb="160">
      <t>ジギョウ</t>
    </rPh>
    <rPh sb="160" eb="162">
      <t>キボ</t>
    </rPh>
    <rPh sb="162" eb="164">
      <t>ヒリツ</t>
    </rPh>
    <rPh sb="166" eb="169">
      <t>ゲスイドウ</t>
    </rPh>
    <rPh sb="169" eb="171">
      <t>セイビ</t>
    </rPh>
    <rPh sb="171" eb="173">
      <t>ジギョウ</t>
    </rPh>
    <rPh sb="174" eb="176">
      <t>ガッペイ</t>
    </rPh>
    <rPh sb="176" eb="177">
      <t>マエ</t>
    </rPh>
    <rPh sb="183" eb="184">
      <t>メン</t>
    </rPh>
    <rPh sb="184" eb="186">
      <t>セイビ</t>
    </rPh>
    <rPh sb="187" eb="190">
      <t>ショリジョウ</t>
    </rPh>
    <rPh sb="190" eb="192">
      <t>ケンセツ</t>
    </rPh>
    <rPh sb="195" eb="197">
      <t>カンリョウ</t>
    </rPh>
    <rPh sb="207" eb="210">
      <t>ゲスイドウ</t>
    </rPh>
    <rPh sb="210" eb="212">
      <t>セイビ</t>
    </rPh>
    <rPh sb="212" eb="214">
      <t>ジギョウ</t>
    </rPh>
    <rPh sb="215" eb="217">
      <t>ザイゲン</t>
    </rPh>
    <rPh sb="220" eb="223">
      <t>チホウサイ</t>
    </rPh>
    <rPh sb="223" eb="225">
      <t>ザンダカ</t>
    </rPh>
    <rPh sb="227" eb="229">
      <t>ルイジ</t>
    </rPh>
    <rPh sb="229" eb="231">
      <t>ダンタイ</t>
    </rPh>
    <rPh sb="232" eb="233">
      <t>クラ</t>
    </rPh>
    <rPh sb="234" eb="236">
      <t>ガッペイ</t>
    </rPh>
    <rPh sb="236" eb="238">
      <t>トウショ</t>
    </rPh>
    <rPh sb="239" eb="240">
      <t>オオ</t>
    </rPh>
    <rPh sb="248" eb="249">
      <t>カンガ</t>
    </rPh>
    <rPh sb="254" eb="257">
      <t>コンネンド</t>
    </rPh>
    <rPh sb="258" eb="260">
      <t>ブンリュウ</t>
    </rPh>
    <rPh sb="260" eb="261">
      <t>シキ</t>
    </rPh>
    <rPh sb="261" eb="264">
      <t>ゲスイドウ</t>
    </rPh>
    <rPh sb="264" eb="265">
      <t>トウ</t>
    </rPh>
    <rPh sb="266" eb="267">
      <t>ヨウ</t>
    </rPh>
    <rPh sb="269" eb="271">
      <t>ケイヒ</t>
    </rPh>
    <rPh sb="272" eb="274">
      <t>ゾウカ</t>
    </rPh>
    <rPh sb="278" eb="280">
      <t>エイギョウ</t>
    </rPh>
    <rPh sb="280" eb="282">
      <t>シュウエキ</t>
    </rPh>
    <rPh sb="283" eb="284">
      <t>マカナ</t>
    </rPh>
    <rPh sb="285" eb="288">
      <t>チホウサイ</t>
    </rPh>
    <rPh sb="288" eb="290">
      <t>ゲンザイ</t>
    </rPh>
    <rPh sb="290" eb="291">
      <t>ダカ</t>
    </rPh>
    <rPh sb="292" eb="294">
      <t>ヒリツ</t>
    </rPh>
    <rPh sb="295" eb="297">
      <t>ルイジ</t>
    </rPh>
    <rPh sb="297" eb="299">
      <t>ダンタイ</t>
    </rPh>
    <rPh sb="300" eb="303">
      <t>ゼンネンド</t>
    </rPh>
    <rPh sb="304" eb="306">
      <t>ヒカク</t>
    </rPh>
    <rPh sb="310" eb="311">
      <t>ゲン</t>
    </rPh>
    <rPh sb="311" eb="312">
      <t>ショウ</t>
    </rPh>
    <rPh sb="319" eb="321">
      <t>ケイヒ</t>
    </rPh>
    <rPh sb="321" eb="323">
      <t>カイシュウ</t>
    </rPh>
    <rPh sb="323" eb="324">
      <t>リツ</t>
    </rPh>
    <rPh sb="326" eb="328">
      <t>リョウキン</t>
    </rPh>
    <rPh sb="328" eb="330">
      <t>シュウニュウ</t>
    </rPh>
    <rPh sb="333" eb="334">
      <t>ヨコ</t>
    </rPh>
    <rPh sb="361" eb="362">
      <t>ハジ</t>
    </rPh>
    <rPh sb="370" eb="372">
      <t>シセツ</t>
    </rPh>
    <rPh sb="372" eb="374">
      <t>カンリ</t>
    </rPh>
    <rPh sb="374" eb="376">
      <t>イタク</t>
    </rPh>
    <rPh sb="376" eb="377">
      <t>ヒ</t>
    </rPh>
    <rPh sb="391" eb="393">
      <t>セコウ</t>
    </rPh>
    <rPh sb="396" eb="399">
      <t>シュウゼンヒ</t>
    </rPh>
    <rPh sb="407" eb="408">
      <t>ゾウ</t>
    </rPh>
    <rPh sb="408" eb="409">
      <t>カ</t>
    </rPh>
    <rPh sb="429" eb="430">
      <t>カ</t>
    </rPh>
    <rPh sb="437" eb="439">
      <t>ショリ</t>
    </rPh>
    <rPh sb="439" eb="440">
      <t>ヒ</t>
    </rPh>
    <rPh sb="441" eb="443">
      <t>ゲンショウ</t>
    </rPh>
    <rPh sb="450" eb="452">
      <t>ケイヒ</t>
    </rPh>
    <rPh sb="452" eb="454">
      <t>カイシュウ</t>
    </rPh>
    <rPh sb="454" eb="455">
      <t>リツ</t>
    </rPh>
    <rPh sb="456" eb="458">
      <t>カイゼン</t>
    </rPh>
    <rPh sb="465" eb="467">
      <t>シセツ</t>
    </rPh>
    <rPh sb="467" eb="470">
      <t>リヨウリツ</t>
    </rPh>
    <rPh sb="481" eb="483">
      <t>ハッコウ</t>
    </rPh>
    <rPh sb="483" eb="485">
      <t>シセツ</t>
    </rPh>
    <rPh sb="486" eb="488">
      <t>ホンカク</t>
    </rPh>
    <rPh sb="488" eb="490">
      <t>カドウ</t>
    </rPh>
    <rPh sb="491" eb="492">
      <t>ハジ</t>
    </rPh>
    <rPh sb="496" eb="497">
      <t>ニョウ</t>
    </rPh>
    <rPh sb="498" eb="500">
      <t>トウニュウ</t>
    </rPh>
    <rPh sb="500" eb="501">
      <t>オヨ</t>
    </rPh>
    <rPh sb="502" eb="503">
      <t>ミズ</t>
    </rPh>
    <rPh sb="503" eb="505">
      <t>ショリ</t>
    </rPh>
    <rPh sb="506" eb="507">
      <t>オコナ</t>
    </rPh>
    <rPh sb="517" eb="519">
      <t>ヘイキン</t>
    </rPh>
    <rPh sb="519" eb="521">
      <t>ショリ</t>
    </rPh>
    <rPh sb="521" eb="523">
      <t>スイリョウ</t>
    </rPh>
    <rPh sb="524" eb="525">
      <t>ゾウ</t>
    </rPh>
    <rPh sb="527" eb="529">
      <t>シセツ</t>
    </rPh>
    <rPh sb="529" eb="532">
      <t>リヨウリツ</t>
    </rPh>
    <rPh sb="533" eb="535">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</si>
</sst>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7.0000000000000007E-2</c:v>
                </c:pt>
                <c:pt idx="3">
                  <c:v>0</c:v>
                </c:pt>
                <c:pt idx="4">
                  <c:v>0</c:v>
                </c:pt>
              </c:numCache>
            </c:numRef>
          </c:val>
          <c:extLst xmlns:c16r2="http://schemas.microsoft.com/office/drawing/2015/06/chart">
            <c:ext xmlns:c16="http://schemas.microsoft.com/office/drawing/2014/chart" uri="{C3380CC4-5D6E-409C-BE32-E72D297353CC}">
              <c16:uniqueId val="{00000000-9137-4381-A285-380C867BD1B5}"/>
            </c:ext>
          </c:extLst>
        </c:ser>
        <c:dLbls>
          <c:showLegendKey val="0"/>
          <c:showVal val="0"/>
          <c:showCatName val="0"/>
          <c:showSerName val="0"/>
          <c:showPercent val="0"/>
          <c:showBubbleSize val="0"/>
        </c:dLbls>
        <c:gapWidth val="150"/>
        <c:axId val="210581040"/>
        <c:axId val="21058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9137-4381-A285-380C867BD1B5}"/>
            </c:ext>
          </c:extLst>
        </c:ser>
        <c:dLbls>
          <c:showLegendKey val="0"/>
          <c:showVal val="0"/>
          <c:showCatName val="0"/>
          <c:showSerName val="0"/>
          <c:showPercent val="0"/>
          <c:showBubbleSize val="0"/>
        </c:dLbls>
        <c:marker val="1"/>
        <c:smooth val="0"/>
        <c:axId val="210581040"/>
        <c:axId val="210586920"/>
      </c:lineChart>
      <c:dateAx>
        <c:axId val="210581040"/>
        <c:scaling>
          <c:orientation val="minMax"/>
        </c:scaling>
        <c:delete val="1"/>
        <c:axPos val="b"/>
        <c:numFmt formatCode="ge" sourceLinked="1"/>
        <c:majorTickMark val="none"/>
        <c:minorTickMark val="none"/>
        <c:tickLblPos val="none"/>
        <c:crossAx val="210586920"/>
        <c:crosses val="autoZero"/>
        <c:auto val="1"/>
        <c:lblOffset val="100"/>
        <c:baseTimeUnit val="years"/>
      </c:dateAx>
      <c:valAx>
        <c:axId val="21058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8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49.79</c:v>
                </c:pt>
                <c:pt idx="1">
                  <c:v>51.5</c:v>
                </c:pt>
                <c:pt idx="2">
                  <c:v>54.02</c:v>
                </c:pt>
                <c:pt idx="3">
                  <c:v>53.6</c:v>
                </c:pt>
                <c:pt idx="4">
                  <c:v>61.88</c:v>
                </c:pt>
              </c:numCache>
            </c:numRef>
          </c:val>
          <c:extLst xmlns:c16r2="http://schemas.microsoft.com/office/drawing/2015/06/chart">
            <c:ext xmlns:c16="http://schemas.microsoft.com/office/drawing/2014/chart" uri="{C3380CC4-5D6E-409C-BE32-E72D297353CC}">
              <c16:uniqueId val="{00000000-C877-4AE0-A362-2907AFE2CE75}"/>
            </c:ext>
          </c:extLst>
        </c:ser>
        <c:dLbls>
          <c:showLegendKey val="0"/>
          <c:showVal val="0"/>
          <c:showCatName val="0"/>
          <c:showSerName val="0"/>
          <c:showPercent val="0"/>
          <c:showBubbleSize val="0"/>
        </c:dLbls>
        <c:gapWidth val="150"/>
        <c:axId val="439500864"/>
        <c:axId val="43950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C877-4AE0-A362-2907AFE2CE75}"/>
            </c:ext>
          </c:extLst>
        </c:ser>
        <c:dLbls>
          <c:showLegendKey val="0"/>
          <c:showVal val="0"/>
          <c:showCatName val="0"/>
          <c:showSerName val="0"/>
          <c:showPercent val="0"/>
          <c:showBubbleSize val="0"/>
        </c:dLbls>
        <c:marker val="1"/>
        <c:smooth val="0"/>
        <c:axId val="439500864"/>
        <c:axId val="439503216"/>
      </c:lineChart>
      <c:dateAx>
        <c:axId val="439500864"/>
        <c:scaling>
          <c:orientation val="minMax"/>
        </c:scaling>
        <c:delete val="1"/>
        <c:axPos val="b"/>
        <c:numFmt formatCode="ge" sourceLinked="1"/>
        <c:majorTickMark val="none"/>
        <c:minorTickMark val="none"/>
        <c:tickLblPos val="none"/>
        <c:crossAx val="439503216"/>
        <c:crosses val="autoZero"/>
        <c:auto val="1"/>
        <c:lblOffset val="100"/>
        <c:baseTimeUnit val="years"/>
      </c:dateAx>
      <c:valAx>
        <c:axId val="43950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82.36</c:v>
                </c:pt>
                <c:pt idx="1">
                  <c:v>82.84</c:v>
                </c:pt>
                <c:pt idx="2">
                  <c:v>84.09</c:v>
                </c:pt>
                <c:pt idx="3">
                  <c:v>84.82</c:v>
                </c:pt>
                <c:pt idx="4">
                  <c:v>85.69</c:v>
                </c:pt>
              </c:numCache>
            </c:numRef>
          </c:val>
          <c:extLst xmlns:c16r2="http://schemas.microsoft.com/office/drawing/2015/06/chart">
            <c:ext xmlns:c16="http://schemas.microsoft.com/office/drawing/2014/chart" uri="{C3380CC4-5D6E-409C-BE32-E72D297353CC}">
              <c16:uniqueId val="{00000000-3BEF-405D-882D-3742451BEA09}"/>
            </c:ext>
          </c:extLst>
        </c:ser>
        <c:dLbls>
          <c:showLegendKey val="0"/>
          <c:showVal val="0"/>
          <c:showCatName val="0"/>
          <c:showSerName val="0"/>
          <c:showPercent val="0"/>
          <c:showBubbleSize val="0"/>
        </c:dLbls>
        <c:gapWidth val="150"/>
        <c:axId val="439502432"/>
        <c:axId val="43949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3BEF-405D-882D-3742451BEA09}"/>
            </c:ext>
          </c:extLst>
        </c:ser>
        <c:dLbls>
          <c:showLegendKey val="0"/>
          <c:showVal val="0"/>
          <c:showCatName val="0"/>
          <c:showSerName val="0"/>
          <c:showPercent val="0"/>
          <c:showBubbleSize val="0"/>
        </c:dLbls>
        <c:marker val="1"/>
        <c:smooth val="0"/>
        <c:axId val="439502432"/>
        <c:axId val="439498904"/>
      </c:lineChart>
      <c:dateAx>
        <c:axId val="439502432"/>
        <c:scaling>
          <c:orientation val="minMax"/>
        </c:scaling>
        <c:delete val="1"/>
        <c:axPos val="b"/>
        <c:numFmt formatCode="ge" sourceLinked="1"/>
        <c:majorTickMark val="none"/>
        <c:minorTickMark val="none"/>
        <c:tickLblPos val="none"/>
        <c:crossAx val="439498904"/>
        <c:crosses val="autoZero"/>
        <c:auto val="1"/>
        <c:lblOffset val="100"/>
        <c:baseTimeUnit val="years"/>
      </c:dateAx>
      <c:valAx>
        <c:axId val="43949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39.409999999999997</c:v>
                </c:pt>
                <c:pt idx="1">
                  <c:v>38.619999999999997</c:v>
                </c:pt>
                <c:pt idx="2">
                  <c:v>36.590000000000003</c:v>
                </c:pt>
                <c:pt idx="3">
                  <c:v>62.59</c:v>
                </c:pt>
                <c:pt idx="4">
                  <c:v>65.13</c:v>
                </c:pt>
              </c:numCache>
            </c:numRef>
          </c:val>
          <c:extLst xmlns:c16r2="http://schemas.microsoft.com/office/drawing/2015/06/chart">
            <c:ext xmlns:c16="http://schemas.microsoft.com/office/drawing/2014/chart" uri="{C3380CC4-5D6E-409C-BE32-E72D297353CC}">
              <c16:uniqueId val="{00000000-F355-407E-96FD-44FC2DF90594}"/>
            </c:ext>
          </c:extLst>
        </c:ser>
        <c:dLbls>
          <c:showLegendKey val="0"/>
          <c:showVal val="0"/>
          <c:showCatName val="0"/>
          <c:showSerName val="0"/>
          <c:showPercent val="0"/>
          <c:showBubbleSize val="0"/>
        </c:dLbls>
        <c:gapWidth val="150"/>
        <c:axId val="210583392"/>
        <c:axId val="21058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55-407E-96FD-44FC2DF90594}"/>
            </c:ext>
          </c:extLst>
        </c:ser>
        <c:dLbls>
          <c:showLegendKey val="0"/>
          <c:showVal val="0"/>
          <c:showCatName val="0"/>
          <c:showSerName val="0"/>
          <c:showPercent val="0"/>
          <c:showBubbleSize val="0"/>
        </c:dLbls>
        <c:marker val="1"/>
        <c:smooth val="0"/>
        <c:axId val="210583392"/>
        <c:axId val="210586528"/>
      </c:lineChart>
      <c:dateAx>
        <c:axId val="210583392"/>
        <c:scaling>
          <c:orientation val="minMax"/>
        </c:scaling>
        <c:delete val="1"/>
        <c:axPos val="b"/>
        <c:numFmt formatCode="ge" sourceLinked="1"/>
        <c:majorTickMark val="none"/>
        <c:minorTickMark val="none"/>
        <c:tickLblPos val="none"/>
        <c:crossAx val="210586528"/>
        <c:crosses val="autoZero"/>
        <c:auto val="1"/>
        <c:lblOffset val="100"/>
        <c:baseTimeUnit val="years"/>
      </c:dateAx>
      <c:valAx>
        <c:axId val="2105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8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0F-4AC3-AA82-0B5C4492D5EF}"/>
            </c:ext>
          </c:extLst>
        </c:ser>
        <c:dLbls>
          <c:showLegendKey val="0"/>
          <c:showVal val="0"/>
          <c:showCatName val="0"/>
          <c:showSerName val="0"/>
          <c:showPercent val="0"/>
          <c:showBubbleSize val="0"/>
        </c:dLbls>
        <c:gapWidth val="150"/>
        <c:axId val="210580256"/>
        <c:axId val="21058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0F-4AC3-AA82-0B5C4492D5EF}"/>
            </c:ext>
          </c:extLst>
        </c:ser>
        <c:dLbls>
          <c:showLegendKey val="0"/>
          <c:showVal val="0"/>
          <c:showCatName val="0"/>
          <c:showSerName val="0"/>
          <c:showPercent val="0"/>
          <c:showBubbleSize val="0"/>
        </c:dLbls>
        <c:marker val="1"/>
        <c:smooth val="0"/>
        <c:axId val="210580256"/>
        <c:axId val="210581432"/>
      </c:lineChart>
      <c:dateAx>
        <c:axId val="210580256"/>
        <c:scaling>
          <c:orientation val="minMax"/>
        </c:scaling>
        <c:delete val="1"/>
        <c:axPos val="b"/>
        <c:numFmt formatCode="ge" sourceLinked="1"/>
        <c:majorTickMark val="none"/>
        <c:minorTickMark val="none"/>
        <c:tickLblPos val="none"/>
        <c:crossAx val="210581432"/>
        <c:crosses val="autoZero"/>
        <c:auto val="1"/>
        <c:lblOffset val="100"/>
        <c:baseTimeUnit val="years"/>
      </c:dateAx>
      <c:valAx>
        <c:axId val="21058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05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88-44BD-A22F-C98D9FFC819D}"/>
            </c:ext>
          </c:extLst>
        </c:ser>
        <c:dLbls>
          <c:showLegendKey val="0"/>
          <c:showVal val="0"/>
          <c:showCatName val="0"/>
          <c:showSerName val="0"/>
          <c:showPercent val="0"/>
          <c:showBubbleSize val="0"/>
        </c:dLbls>
        <c:gapWidth val="150"/>
        <c:axId val="439096600"/>
        <c:axId val="43909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88-44BD-A22F-C98D9FFC819D}"/>
            </c:ext>
          </c:extLst>
        </c:ser>
        <c:dLbls>
          <c:showLegendKey val="0"/>
          <c:showVal val="0"/>
          <c:showCatName val="0"/>
          <c:showSerName val="0"/>
          <c:showPercent val="0"/>
          <c:showBubbleSize val="0"/>
        </c:dLbls>
        <c:marker val="1"/>
        <c:smooth val="0"/>
        <c:axId val="439096600"/>
        <c:axId val="439095816"/>
      </c:lineChart>
      <c:dateAx>
        <c:axId val="439096600"/>
        <c:scaling>
          <c:orientation val="minMax"/>
        </c:scaling>
        <c:delete val="1"/>
        <c:axPos val="b"/>
        <c:numFmt formatCode="ge" sourceLinked="1"/>
        <c:majorTickMark val="none"/>
        <c:minorTickMark val="none"/>
        <c:tickLblPos val="none"/>
        <c:crossAx val="439095816"/>
        <c:crosses val="autoZero"/>
        <c:auto val="1"/>
        <c:lblOffset val="100"/>
        <c:baseTimeUnit val="years"/>
      </c:dateAx>
      <c:valAx>
        <c:axId val="43909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09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6C-4617-90CC-C36F85865A82}"/>
            </c:ext>
          </c:extLst>
        </c:ser>
        <c:dLbls>
          <c:showLegendKey val="0"/>
          <c:showVal val="0"/>
          <c:showCatName val="0"/>
          <c:showSerName val="0"/>
          <c:showPercent val="0"/>
          <c:showBubbleSize val="0"/>
        </c:dLbls>
        <c:gapWidth val="150"/>
        <c:axId val="439096208"/>
        <c:axId val="43909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6C-4617-90CC-C36F85865A82}"/>
            </c:ext>
          </c:extLst>
        </c:ser>
        <c:dLbls>
          <c:showLegendKey val="0"/>
          <c:showVal val="0"/>
          <c:showCatName val="0"/>
          <c:showSerName val="0"/>
          <c:showPercent val="0"/>
          <c:showBubbleSize val="0"/>
        </c:dLbls>
        <c:marker val="1"/>
        <c:smooth val="0"/>
        <c:axId val="439096208"/>
        <c:axId val="439099344"/>
      </c:lineChart>
      <c:dateAx>
        <c:axId val="439096208"/>
        <c:scaling>
          <c:orientation val="minMax"/>
        </c:scaling>
        <c:delete val="1"/>
        <c:axPos val="b"/>
        <c:numFmt formatCode="ge" sourceLinked="1"/>
        <c:majorTickMark val="none"/>
        <c:minorTickMark val="none"/>
        <c:tickLblPos val="none"/>
        <c:crossAx val="439099344"/>
        <c:crosses val="autoZero"/>
        <c:auto val="1"/>
        <c:lblOffset val="100"/>
        <c:baseTimeUnit val="years"/>
      </c:dateAx>
      <c:valAx>
        <c:axId val="43909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09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79-435F-861B-757A8345ADD3}"/>
            </c:ext>
          </c:extLst>
        </c:ser>
        <c:dLbls>
          <c:showLegendKey val="0"/>
          <c:showVal val="0"/>
          <c:showCatName val="0"/>
          <c:showSerName val="0"/>
          <c:showPercent val="0"/>
          <c:showBubbleSize val="0"/>
        </c:dLbls>
        <c:gapWidth val="150"/>
        <c:axId val="439092680"/>
        <c:axId val="43909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79-435F-861B-757A8345ADD3}"/>
            </c:ext>
          </c:extLst>
        </c:ser>
        <c:dLbls>
          <c:showLegendKey val="0"/>
          <c:showVal val="0"/>
          <c:showCatName val="0"/>
          <c:showSerName val="0"/>
          <c:showPercent val="0"/>
          <c:showBubbleSize val="0"/>
        </c:dLbls>
        <c:marker val="1"/>
        <c:smooth val="0"/>
        <c:axId val="439092680"/>
        <c:axId val="439098168"/>
      </c:lineChart>
      <c:dateAx>
        <c:axId val="439092680"/>
        <c:scaling>
          <c:orientation val="minMax"/>
        </c:scaling>
        <c:delete val="1"/>
        <c:axPos val="b"/>
        <c:numFmt formatCode="ge" sourceLinked="1"/>
        <c:majorTickMark val="none"/>
        <c:minorTickMark val="none"/>
        <c:tickLblPos val="none"/>
        <c:crossAx val="439098168"/>
        <c:crosses val="autoZero"/>
        <c:auto val="1"/>
        <c:lblOffset val="100"/>
        <c:baseTimeUnit val="years"/>
      </c:dateAx>
      <c:valAx>
        <c:axId val="43909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09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4011.2</c:v>
                </c:pt>
                <c:pt idx="1">
                  <c:v>3740.72</c:v>
                </c:pt>
                <c:pt idx="2">
                  <c:v>3481.25</c:v>
                </c:pt>
                <c:pt idx="3">
                  <c:v>1401.54</c:v>
                </c:pt>
                <c:pt idx="4">
                  <c:v>937.62</c:v>
                </c:pt>
              </c:numCache>
            </c:numRef>
          </c:val>
          <c:extLst xmlns:c16r2="http://schemas.microsoft.com/office/drawing/2015/06/chart">
            <c:ext xmlns:c16="http://schemas.microsoft.com/office/drawing/2014/chart" uri="{C3380CC4-5D6E-409C-BE32-E72D297353CC}">
              <c16:uniqueId val="{00000000-3EE6-4BA8-AF7D-B51B5117AEED}"/>
            </c:ext>
          </c:extLst>
        </c:ser>
        <c:dLbls>
          <c:showLegendKey val="0"/>
          <c:showVal val="0"/>
          <c:showCatName val="0"/>
          <c:showSerName val="0"/>
          <c:showPercent val="0"/>
          <c:showBubbleSize val="0"/>
        </c:dLbls>
        <c:gapWidth val="150"/>
        <c:axId val="439093464"/>
        <c:axId val="43909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EE6-4BA8-AF7D-B51B5117AEED}"/>
            </c:ext>
          </c:extLst>
        </c:ser>
        <c:dLbls>
          <c:showLegendKey val="0"/>
          <c:showVal val="0"/>
          <c:showCatName val="0"/>
          <c:showSerName val="0"/>
          <c:showPercent val="0"/>
          <c:showBubbleSize val="0"/>
        </c:dLbls>
        <c:marker val="1"/>
        <c:smooth val="0"/>
        <c:axId val="439093464"/>
        <c:axId val="439092288"/>
      </c:lineChart>
      <c:dateAx>
        <c:axId val="439093464"/>
        <c:scaling>
          <c:orientation val="minMax"/>
        </c:scaling>
        <c:delete val="1"/>
        <c:axPos val="b"/>
        <c:numFmt formatCode="ge" sourceLinked="1"/>
        <c:majorTickMark val="none"/>
        <c:minorTickMark val="none"/>
        <c:tickLblPos val="none"/>
        <c:crossAx val="439092288"/>
        <c:crosses val="autoZero"/>
        <c:auto val="1"/>
        <c:lblOffset val="100"/>
        <c:baseTimeUnit val="years"/>
      </c:dateAx>
      <c:valAx>
        <c:axId val="4390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09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30.81</c:v>
                </c:pt>
                <c:pt idx="1">
                  <c:v>29.5</c:v>
                </c:pt>
                <c:pt idx="2">
                  <c:v>29.43</c:v>
                </c:pt>
                <c:pt idx="3">
                  <c:v>57.19</c:v>
                </c:pt>
                <c:pt idx="4">
                  <c:v>65.42</c:v>
                </c:pt>
              </c:numCache>
            </c:numRef>
          </c:val>
          <c:extLst xmlns:c16r2="http://schemas.microsoft.com/office/drawing/2015/06/chart">
            <c:ext xmlns:c16="http://schemas.microsoft.com/office/drawing/2014/chart" uri="{C3380CC4-5D6E-409C-BE32-E72D297353CC}">
              <c16:uniqueId val="{00000000-0945-489C-8C6A-0F4FDA28B9DD}"/>
            </c:ext>
          </c:extLst>
        </c:ser>
        <c:dLbls>
          <c:showLegendKey val="0"/>
          <c:showVal val="0"/>
          <c:showCatName val="0"/>
          <c:showSerName val="0"/>
          <c:showPercent val="0"/>
          <c:showBubbleSize val="0"/>
        </c:dLbls>
        <c:gapWidth val="150"/>
        <c:axId val="439093072"/>
        <c:axId val="43909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0945-489C-8C6A-0F4FDA28B9DD}"/>
            </c:ext>
          </c:extLst>
        </c:ser>
        <c:dLbls>
          <c:showLegendKey val="0"/>
          <c:showVal val="0"/>
          <c:showCatName val="0"/>
          <c:showSerName val="0"/>
          <c:showPercent val="0"/>
          <c:showBubbleSize val="0"/>
        </c:dLbls>
        <c:marker val="1"/>
        <c:smooth val="0"/>
        <c:axId val="439093072"/>
        <c:axId val="439094640"/>
      </c:lineChart>
      <c:dateAx>
        <c:axId val="439093072"/>
        <c:scaling>
          <c:orientation val="minMax"/>
        </c:scaling>
        <c:delete val="1"/>
        <c:axPos val="b"/>
        <c:numFmt formatCode="ge" sourceLinked="1"/>
        <c:majorTickMark val="none"/>
        <c:minorTickMark val="none"/>
        <c:tickLblPos val="none"/>
        <c:crossAx val="439094640"/>
        <c:crosses val="autoZero"/>
        <c:auto val="1"/>
        <c:lblOffset val="100"/>
        <c:baseTimeUnit val="years"/>
      </c:dateAx>
      <c:valAx>
        <c:axId val="43909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09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442.75</c:v>
                </c:pt>
                <c:pt idx="1">
                  <c:v>474.21</c:v>
                </c:pt>
                <c:pt idx="2">
                  <c:v>478.49</c:v>
                </c:pt>
                <c:pt idx="3">
                  <c:v>245.83</c:v>
                </c:pt>
                <c:pt idx="4">
                  <c:v>215.47</c:v>
                </c:pt>
              </c:numCache>
            </c:numRef>
          </c:val>
          <c:extLst xmlns:c16r2="http://schemas.microsoft.com/office/drawing/2015/06/chart">
            <c:ext xmlns:c16="http://schemas.microsoft.com/office/drawing/2014/chart" uri="{C3380CC4-5D6E-409C-BE32-E72D297353CC}">
              <c16:uniqueId val="{00000000-62F1-4C5D-8A28-F792AF64363D}"/>
            </c:ext>
          </c:extLst>
        </c:ser>
        <c:dLbls>
          <c:showLegendKey val="0"/>
          <c:showVal val="0"/>
          <c:showCatName val="0"/>
          <c:showSerName val="0"/>
          <c:showPercent val="0"/>
          <c:showBubbleSize val="0"/>
        </c:dLbls>
        <c:gapWidth val="150"/>
        <c:axId val="439500472"/>
        <c:axId val="43949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62F1-4C5D-8A28-F792AF64363D}"/>
            </c:ext>
          </c:extLst>
        </c:ser>
        <c:dLbls>
          <c:showLegendKey val="0"/>
          <c:showVal val="0"/>
          <c:showCatName val="0"/>
          <c:showSerName val="0"/>
          <c:showPercent val="0"/>
          <c:showBubbleSize val="0"/>
        </c:dLbls>
        <c:marker val="1"/>
        <c:smooth val="0"/>
        <c:axId val="439500472"/>
        <c:axId val="439498512"/>
      </c:lineChart>
      <c:dateAx>
        <c:axId val="439500472"/>
        <c:scaling>
          <c:orientation val="minMax"/>
        </c:scaling>
        <c:delete val="1"/>
        <c:axPos val="b"/>
        <c:numFmt formatCode="ge" sourceLinked="1"/>
        <c:majorTickMark val="none"/>
        <c:minorTickMark val="none"/>
        <c:tickLblPos val="none"/>
        <c:crossAx val="439498512"/>
        <c:crosses val="autoZero"/>
        <c:auto val="1"/>
        <c:lblOffset val="100"/>
        <c:baseTimeUnit val="years"/>
      </c:dateAx>
      <c:valAx>
        <c:axId val="43949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0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75" zoomScaleNormal="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石川県　中能登町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18305</v>
      </c>
      <c r="AM8" s="49"/>
      <c r="AN8" s="49"/>
      <c r="AO8" s="49"/>
      <c r="AP8" s="49"/>
      <c r="AQ8" s="49"/>
      <c r="AR8" s="49"/>
      <c r="AS8" s="49"/>
      <c r="AT8" s="44">
        <f>データ!T6</f>
        <v>89.45</v>
      </c>
      <c r="AU8" s="44"/>
      <c r="AV8" s="44"/>
      <c r="AW8" s="44"/>
      <c r="AX8" s="44"/>
      <c r="AY8" s="44"/>
      <c r="AZ8" s="44"/>
      <c r="BA8" s="44"/>
      <c r="BB8" s="44">
        <f>データ!U6</f>
        <v>204.64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90.1</v>
      </c>
      <c r="Q10" s="44"/>
      <c r="R10" s="44"/>
      <c r="S10" s="44"/>
      <c r="T10" s="44"/>
      <c r="U10" s="44"/>
      <c r="V10" s="44"/>
      <c r="W10" s="44">
        <f>データ!Q6</f>
        <v>93.72</v>
      </c>
      <c r="X10" s="44"/>
      <c r="Y10" s="44"/>
      <c r="Z10" s="44"/>
      <c r="AA10" s="44"/>
      <c r="AB10" s="44"/>
      <c r="AC10" s="44"/>
      <c r="AD10" s="49">
        <f>データ!R6</f>
        <v>2700</v>
      </c>
      <c r="AE10" s="49"/>
      <c r="AF10" s="49"/>
      <c r="AG10" s="49"/>
      <c r="AH10" s="49"/>
      <c r="AI10" s="49"/>
      <c r="AJ10" s="49"/>
      <c r="AK10" s="2"/>
      <c r="AL10" s="49">
        <f>データ!V6</f>
        <v>16396</v>
      </c>
      <c r="AM10" s="49"/>
      <c r="AN10" s="49"/>
      <c r="AO10" s="49"/>
      <c r="AP10" s="49"/>
      <c r="AQ10" s="49"/>
      <c r="AR10" s="49"/>
      <c r="AS10" s="49"/>
      <c r="AT10" s="44">
        <f>データ!W6</f>
        <v>6.69</v>
      </c>
      <c r="AU10" s="44"/>
      <c r="AV10" s="44"/>
      <c r="AW10" s="44"/>
      <c r="AX10" s="44"/>
      <c r="AY10" s="44"/>
      <c r="AZ10" s="44"/>
      <c r="BA10" s="44"/>
      <c r="BB10" s="44">
        <f>データ!X6</f>
        <v>2450.8200000000002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xMIauV2/Hpm/m03Evid6booFj/WtHtUx+ez+JiwRW69dHaTiCU4LwFSEuXiU056gPr04yo0+TKfft3PxdCyulQ==" saltValue="hCUPGc4le41sijRy3mJWE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174076</v>
      </c>
      <c r="D6" s="32">
        <f t="shared" si="3"/>
        <v>47</v>
      </c>
      <c r="E6" s="32">
        <f t="shared" si="3"/>
        <v>17</v>
      </c>
      <c r="F6" s="32">
        <f t="shared" si="3"/>
        <v>4</v>
      </c>
      <c r="G6" s="32">
        <f t="shared" si="3"/>
        <v>0</v>
      </c>
      <c r="H6" s="32" t="str">
        <f t="shared" si="3"/>
        <v>石川県　中能登町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90.1</v>
      </c>
      <c r="Q6" s="33">
        <f t="shared" si="3"/>
        <v>93.72</v>
      </c>
      <c r="R6" s="33">
        <f t="shared" si="3"/>
        <v>2700</v>
      </c>
      <c r="S6" s="33">
        <f t="shared" si="3"/>
        <v>18305</v>
      </c>
      <c r="T6" s="33">
        <f t="shared" si="3"/>
        <v>89.45</v>
      </c>
      <c r="U6" s="33">
        <f t="shared" si="3"/>
        <v>204.64</v>
      </c>
      <c r="V6" s="33">
        <f t="shared" si="3"/>
        <v>16396</v>
      </c>
      <c r="W6" s="33">
        <f t="shared" si="3"/>
        <v>6.69</v>
      </c>
      <c r="X6" s="33">
        <f t="shared" si="3"/>
        <v>2450.8200000000002</v>
      </c>
      <c r="Y6" s="34">
        <f>IF(Y7="",NA(),Y7)</f>
        <v>39.409999999999997</v>
      </c>
      <c r="Z6" s="34">
        <f t="shared" ref="Z6:AH6" si="4">IF(Z7="",NA(),Z7)</f>
        <v>38.619999999999997</v>
      </c>
      <c r="AA6" s="34">
        <f t="shared" si="4"/>
        <v>36.590000000000003</v>
      </c>
      <c r="AB6" s="34">
        <f t="shared" si="4"/>
        <v>62.59</v>
      </c>
      <c r="AC6" s="34">
        <f t="shared" si="4"/>
        <v>65.13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4011.2</v>
      </c>
      <c r="BG6" s="34">
        <f t="shared" ref="BG6:BO6" si="7">IF(BG7="",NA(),BG7)</f>
        <v>3740.72</v>
      </c>
      <c r="BH6" s="34">
        <f t="shared" si="7"/>
        <v>3481.25</v>
      </c>
      <c r="BI6" s="34">
        <f t="shared" si="7"/>
        <v>1401.54</v>
      </c>
      <c r="BJ6" s="34">
        <f t="shared" si="7"/>
        <v>937.62</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30.81</v>
      </c>
      <c r="BR6" s="34">
        <f t="shared" ref="BR6:BZ6" si="8">IF(BR7="",NA(),BR7)</f>
        <v>29.5</v>
      </c>
      <c r="BS6" s="34">
        <f t="shared" si="8"/>
        <v>29.43</v>
      </c>
      <c r="BT6" s="34">
        <f t="shared" si="8"/>
        <v>57.19</v>
      </c>
      <c r="BU6" s="34">
        <f t="shared" si="8"/>
        <v>65.42</v>
      </c>
      <c r="BV6" s="34">
        <f t="shared" si="8"/>
        <v>64.63</v>
      </c>
      <c r="BW6" s="34">
        <f t="shared" si="8"/>
        <v>66.56</v>
      </c>
      <c r="BX6" s="34">
        <f t="shared" si="8"/>
        <v>66.22</v>
      </c>
      <c r="BY6" s="34">
        <f t="shared" si="8"/>
        <v>69.87</v>
      </c>
      <c r="BZ6" s="34">
        <f t="shared" si="8"/>
        <v>74.3</v>
      </c>
      <c r="CA6" s="33" t="str">
        <f>IF(CA7="","",IF(CA7="-","【-】","【"&amp;SUBSTITUTE(TEXT(CA7,"#,##0.00"),"-","△")&amp;"】"))</f>
        <v>【75.58】</v>
      </c>
      <c r="CB6" s="34">
        <f>IF(CB7="",NA(),CB7)</f>
        <v>442.75</v>
      </c>
      <c r="CC6" s="34">
        <f t="shared" ref="CC6:CK6" si="9">IF(CC7="",NA(),CC7)</f>
        <v>474.21</v>
      </c>
      <c r="CD6" s="34">
        <f t="shared" si="9"/>
        <v>478.49</v>
      </c>
      <c r="CE6" s="34">
        <f t="shared" si="9"/>
        <v>245.83</v>
      </c>
      <c r="CF6" s="34">
        <f t="shared" si="9"/>
        <v>215.47</v>
      </c>
      <c r="CG6" s="34">
        <f t="shared" si="9"/>
        <v>245.75</v>
      </c>
      <c r="CH6" s="34">
        <f t="shared" si="9"/>
        <v>244.29</v>
      </c>
      <c r="CI6" s="34">
        <f t="shared" si="9"/>
        <v>246.72</v>
      </c>
      <c r="CJ6" s="34">
        <f t="shared" si="9"/>
        <v>234.96</v>
      </c>
      <c r="CK6" s="34">
        <f t="shared" si="9"/>
        <v>221.81</v>
      </c>
      <c r="CL6" s="33" t="str">
        <f>IF(CL7="","",IF(CL7="-","【-】","【"&amp;SUBSTITUTE(TEXT(CL7,"#,##0.00"),"-","△")&amp;"】"))</f>
        <v>【215.23】</v>
      </c>
      <c r="CM6" s="34">
        <f>IF(CM7="",NA(),CM7)</f>
        <v>49.79</v>
      </c>
      <c r="CN6" s="34">
        <f t="shared" ref="CN6:CV6" si="10">IF(CN7="",NA(),CN7)</f>
        <v>51.5</v>
      </c>
      <c r="CO6" s="34">
        <f t="shared" si="10"/>
        <v>54.02</v>
      </c>
      <c r="CP6" s="34">
        <f t="shared" si="10"/>
        <v>53.6</v>
      </c>
      <c r="CQ6" s="34">
        <f t="shared" si="10"/>
        <v>61.88</v>
      </c>
      <c r="CR6" s="34">
        <f t="shared" si="10"/>
        <v>43.65</v>
      </c>
      <c r="CS6" s="34">
        <f t="shared" si="10"/>
        <v>43.58</v>
      </c>
      <c r="CT6" s="34">
        <f t="shared" si="10"/>
        <v>41.35</v>
      </c>
      <c r="CU6" s="34">
        <f t="shared" si="10"/>
        <v>42.9</v>
      </c>
      <c r="CV6" s="34">
        <f t="shared" si="10"/>
        <v>43.36</v>
      </c>
      <c r="CW6" s="33" t="str">
        <f>IF(CW7="","",IF(CW7="-","【-】","【"&amp;SUBSTITUTE(TEXT(CW7,"#,##0.00"),"-","△")&amp;"】"))</f>
        <v>【42.66】</v>
      </c>
      <c r="CX6" s="34">
        <f>IF(CX7="",NA(),CX7)</f>
        <v>82.36</v>
      </c>
      <c r="CY6" s="34">
        <f t="shared" ref="CY6:DG6" si="11">IF(CY7="",NA(),CY7)</f>
        <v>82.84</v>
      </c>
      <c r="CZ6" s="34">
        <f t="shared" si="11"/>
        <v>84.09</v>
      </c>
      <c r="DA6" s="34">
        <f t="shared" si="11"/>
        <v>84.82</v>
      </c>
      <c r="DB6" s="34">
        <f t="shared" si="11"/>
        <v>85.69</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7.0000000000000007E-2</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174076</v>
      </c>
      <c r="D7" s="36">
        <v>47</v>
      </c>
      <c r="E7" s="36">
        <v>17</v>
      </c>
      <c r="F7" s="36">
        <v>4</v>
      </c>
      <c r="G7" s="36">
        <v>0</v>
      </c>
      <c r="H7" s="36" t="s">
        <v>109</v>
      </c>
      <c r="I7" s="36" t="s">
        <v>110</v>
      </c>
      <c r="J7" s="36" t="s">
        <v>111</v>
      </c>
      <c r="K7" s="36" t="s">
        <v>112</v>
      </c>
      <c r="L7" s="36" t="s">
        <v>113</v>
      </c>
      <c r="M7" s="36" t="s">
        <v>114</v>
      </c>
      <c r="N7" s="37" t="s">
        <v>115</v>
      </c>
      <c r="O7" s="37" t="s">
        <v>116</v>
      </c>
      <c r="P7" s="37">
        <v>90.1</v>
      </c>
      <c r="Q7" s="37">
        <v>93.72</v>
      </c>
      <c r="R7" s="37">
        <v>2700</v>
      </c>
      <c r="S7" s="37">
        <v>18305</v>
      </c>
      <c r="T7" s="37">
        <v>89.45</v>
      </c>
      <c r="U7" s="37">
        <v>204.64</v>
      </c>
      <c r="V7" s="37">
        <v>16396</v>
      </c>
      <c r="W7" s="37">
        <v>6.69</v>
      </c>
      <c r="X7" s="37">
        <v>2450.8200000000002</v>
      </c>
      <c r="Y7" s="37">
        <v>39.409999999999997</v>
      </c>
      <c r="Z7" s="37">
        <v>38.619999999999997</v>
      </c>
      <c r="AA7" s="37">
        <v>36.590000000000003</v>
      </c>
      <c r="AB7" s="37">
        <v>62.59</v>
      </c>
      <c r="AC7" s="37">
        <v>65.13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4011.2</v>
      </c>
      <c r="BG7" s="37">
        <v>3740.72</v>
      </c>
      <c r="BH7" s="37">
        <v>3481.25</v>
      </c>
      <c r="BI7" s="37">
        <v>1401.54</v>
      </c>
      <c r="BJ7" s="37">
        <v>937.62</v>
      </c>
      <c r="BK7" s="37">
        <v>1569.13</v>
      </c>
      <c r="BL7" s="37">
        <v>1436</v>
      </c>
      <c r="BM7" s="37">
        <v>1434.89</v>
      </c>
      <c r="BN7" s="37">
        <v>1298.9100000000001</v>
      </c>
      <c r="BO7" s="37">
        <v>1243.71</v>
      </c>
      <c r="BP7" s="37">
        <v>1225.44</v>
      </c>
      <c r="BQ7" s="37">
        <v>30.81</v>
      </c>
      <c r="BR7" s="37">
        <v>29.5</v>
      </c>
      <c r="BS7" s="37">
        <v>29.43</v>
      </c>
      <c r="BT7" s="37">
        <v>57.19</v>
      </c>
      <c r="BU7" s="37">
        <v>65.42</v>
      </c>
      <c r="BV7" s="37">
        <v>64.63</v>
      </c>
      <c r="BW7" s="37">
        <v>66.56</v>
      </c>
      <c r="BX7" s="37">
        <v>66.22</v>
      </c>
      <c r="BY7" s="37">
        <v>69.87</v>
      </c>
      <c r="BZ7" s="37">
        <v>74.3</v>
      </c>
      <c r="CA7" s="37">
        <v>75.58</v>
      </c>
      <c r="CB7" s="37">
        <v>442.75</v>
      </c>
      <c r="CC7" s="37">
        <v>474.21</v>
      </c>
      <c r="CD7" s="37">
        <v>478.49</v>
      </c>
      <c r="CE7" s="37">
        <v>245.83</v>
      </c>
      <c r="CF7" s="37">
        <v>215.47</v>
      </c>
      <c r="CG7" s="37">
        <v>245.75</v>
      </c>
      <c r="CH7" s="37">
        <v>244.29</v>
      </c>
      <c r="CI7" s="37">
        <v>246.72</v>
      </c>
      <c r="CJ7" s="37">
        <v>234.96</v>
      </c>
      <c r="CK7" s="37">
        <v>221.81</v>
      </c>
      <c r="CL7" s="37">
        <v>215.23</v>
      </c>
      <c r="CM7" s="37">
        <v>49.79</v>
      </c>
      <c r="CN7" s="37">
        <v>51.5</v>
      </c>
      <c r="CO7" s="37">
        <v>54.02</v>
      </c>
      <c r="CP7" s="37">
        <v>53.6</v>
      </c>
      <c r="CQ7" s="37">
        <v>61.88</v>
      </c>
      <c r="CR7" s="37">
        <v>43.65</v>
      </c>
      <c r="CS7" s="37">
        <v>43.58</v>
      </c>
      <c r="CT7" s="37">
        <v>41.35</v>
      </c>
      <c r="CU7" s="37">
        <v>42.9</v>
      </c>
      <c r="CV7" s="37">
        <v>43.36</v>
      </c>
      <c r="CW7" s="37">
        <v>42.66</v>
      </c>
      <c r="CX7" s="37">
        <v>82.36</v>
      </c>
      <c r="CY7" s="37">
        <v>82.84</v>
      </c>
      <c r="CZ7" s="37">
        <v>84.09</v>
      </c>
      <c r="DA7" s="37">
        <v>84.82</v>
      </c>
      <c r="DB7" s="37">
        <v>85.69</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7.0000000000000007E-2</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成彬</cp:lastModifiedBy>
  <cp:lastPrinted>2019-01-24T06:09:44Z</cp:lastPrinted>
  <dcterms:created xsi:type="dcterms:W3CDTF">2018-12-03T09:13:53Z</dcterms:created>
  <dcterms:modified xsi:type="dcterms:W3CDTF">2019-02-19T02:52:30Z</dcterms:modified>
  <cp:category/>
</cp:coreProperties>
</file>