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15　志賀町\"/>
    </mc:Choice>
  </mc:AlternateContent>
  <workbookProtection workbookAlgorithmName="SHA-512" workbookHashValue="jn/oLN4kNoJhC4NW9b/9y15DtJ9ok/uKz45bN/w1guK5vo4OYaPHZDHVbQP66Qp9VLUer2QSM2DaXyisE6Q+eQ==" workbookSaltValue="r1xN/IoShIMR3sL7QUQFkg=="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<sst xmlns="http://schemas.openxmlformats.org/spreadsheetml/2006/main" count="240" uniqueCount="126">
  <si>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</si>
  <si>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</si>
  <si>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</si>
  <si>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</si>
  <si>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</si>
  <si>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</si>
  <si>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</si>
  <si>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</si>
  <si>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</si>
  <si>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</si>
  <si>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</si>
  <si>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</si>
  <si>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</si>
  <si>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</si>
  <si>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</si>
  <si>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</si>
  <si>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</si>
  <si>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</si>
  <si>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</si>
  <si>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</si>
  <si>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</si>
  <si>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</si>
  <si>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</si>
  <si>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</si>
  <si>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</si>
  <si>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</si>
  <si>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</si>
  <si>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</si>
  <si>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</si>
  <si>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</si>
  <si>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</si>
  <si>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</si>
  <si>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</si>
  <si>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</si>
  <si>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</si>
  <si>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</si>
  <si>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</si>
  <si>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</si>
  <si>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</si>
  <si>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</si>
  <si>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</si>
  <si>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</si>
  <si>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</si>
  <si>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</si>
  <si>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</si>
  <si>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</si>
  <si>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</si>
  <si>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</si>
  <si>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</si>
  <si>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</si>
  <si>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</si>
  <si>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</si>
  <si>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</si>
  <si>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</si>
  <si>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</si>
  <si>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</si>
  <si>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</si>
  <si>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</si>
  <si>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</si>
  <si>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</si>
  <si>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</si>
  <si>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</si>
  <si>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</si>
  <si>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</si>
  <si>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</si>
  <si>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</si>
  <si>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</si>
  <si>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</si>
  <si>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</si>
  <si>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</si>
  <si>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</si>
  <si>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</si>
  <si>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</si>
  <si>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</si>
  <si>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</si>
  <si>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</si>
  <si>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</si>
  <si>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</si>
  <si>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</si>
  <si>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</si>
  <si>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</si>
  <si>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</si>
  <si>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</si>
  <si>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</si>
  <si>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</si>
  <si>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</si>
  <si>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</si>
  <si>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</si>
  <si>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</si>
  <si>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</si>
  <si>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</si>
  <si>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</si>
  <si>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</si>
  <si>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</si>
  <si>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</si>
  <si>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</si>
  <si>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</si>
  <si>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</si>
  <si>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</si>
  <si>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</si>
  <si>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</si>
  <si>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</si>
  <si>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</si>
  <si>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</si>
  <si>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</si>
  <si>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</si>
  <si>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</si>
  <si>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</si>
  <si>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</si>
  <si>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</si>
  <si>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</si>
  <si>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</si>
  <si>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</si>
  <si>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</si>
  <si>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</si>
  <si>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</si>
  <si>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</si>
  <si>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</si>
  <si>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</si>
  <si>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</si>
  <si>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</si>
  <si>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</si>
  <si>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</si>
  <si>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公共下水道事業は平成29年度で管路整備を完了した。今後については処理場施設等の機械設備の更新が主になる。
　また、経営の安定化のため有収水量を増やすべく未接続者に対し接続を促し、使用料収入の確保に努める。</t>
    <rPh sb="0" eb="2">
      <t>コウキョウ</t>
    </rPh>
    <rPh sb="2" eb="4">
      <t>ゲスイ</t>
    </rPh>
    <rPh sb="4" eb="5">
      <t>ドウ</t>
    </rPh>
    <rPh sb="5" eb="7">
      <t>ジギョウ</t>
    </rPh>
    <rPh sb="8" eb="10">
      <t>ヘイセイ</t>
    </rPh>
    <rPh sb="12" eb="13">
      <t>ネン</t>
    </rPh>
    <rPh sb="13" eb="14">
      <t>ド</t>
    </rPh>
    <rPh sb="15" eb="17">
      <t>カンロ</t>
    </rPh>
    <rPh sb="17" eb="19">
      <t>セイビ</t>
    </rPh>
    <rPh sb="20" eb="22">
      <t>カンリョウ</t>
    </rPh>
    <rPh sb="25" eb="27">
      <t>コンゴ</t>
    </rPh>
    <rPh sb="32" eb="34">
      <t>ショリ</t>
    </rPh>
    <rPh sb="34" eb="35">
      <t>ジョウ</t>
    </rPh>
    <rPh sb="35" eb="37">
      <t>シセツ</t>
    </rPh>
    <rPh sb="37" eb="38">
      <t>トウ</t>
    </rPh>
    <rPh sb="39" eb="41">
      <t>キカイ</t>
    </rPh>
    <rPh sb="41" eb="43">
      <t>セツビ</t>
    </rPh>
    <rPh sb="44" eb="46">
      <t>コウシン</t>
    </rPh>
    <rPh sb="47" eb="48">
      <t>オモ</t>
    </rPh>
    <rPh sb="57" eb="59">
      <t>ケイエイ</t>
    </rPh>
    <rPh sb="60" eb="63">
      <t>アンテイカ</t>
    </rPh>
    <rPh sb="66" eb="68">
      <t>ユウシュウ</t>
    </rPh>
    <rPh sb="68" eb="70">
      <t>スイリョウ</t>
    </rPh>
    <rPh sb="71" eb="72">
      <t>フ</t>
    </rPh>
    <rPh sb="76" eb="79">
      <t>ミセツゾク</t>
    </rPh>
    <rPh sb="79" eb="80">
      <t>シャ</t>
    </rPh>
    <rPh sb="81" eb="82">
      <t>タイ</t>
    </rPh>
    <rPh sb="83" eb="85">
      <t>セツゾク</t>
    </rPh>
    <rPh sb="86" eb="87">
      <t>ウナガ</t>
    </rPh>
    <rPh sb="89" eb="91">
      <t>シヨウ</t>
    </rPh>
    <rPh sb="91" eb="92">
      <t>リョウ</t>
    </rPh>
    <rPh sb="92" eb="94">
      <t>シュウニュウ</t>
    </rPh>
    <rPh sb="95" eb="97">
      <t>カクホ</t>
    </rPh>
    <rPh sb="98" eb="99">
      <t>ツト</t>
    </rPh>
    <phoneticPr fontId="4"/>
  </si>
  <si>
    <t>　処理施設及び機械設備においては、ストックマネジメント計画の策定により、効率的なライフサイクルコストの最小化も目指す。
　管路施設の老朽化については供用開始より年数が浅いことから、管の対策については未定である。</t>
    <rPh sb="1" eb="3">
      <t>ショリ</t>
    </rPh>
    <rPh sb="3" eb="5">
      <t>シセツ</t>
    </rPh>
    <rPh sb="5" eb="6">
      <t>オヨ</t>
    </rPh>
    <rPh sb="7" eb="9">
      <t>キカイ</t>
    </rPh>
    <rPh sb="9" eb="11">
      <t>セツビ</t>
    </rPh>
    <rPh sb="27" eb="29">
      <t>ケイカク</t>
    </rPh>
    <rPh sb="30" eb="32">
      <t>サクテイ</t>
    </rPh>
    <rPh sb="36" eb="39">
      <t>コウリツテキ</t>
    </rPh>
    <rPh sb="51" eb="54">
      <t>サイショウカ</t>
    </rPh>
    <rPh sb="55" eb="57">
      <t>メザ</t>
    </rPh>
    <rPh sb="62" eb="64">
      <t>カンロ</t>
    </rPh>
    <rPh sb="64" eb="66">
      <t>シセツ</t>
    </rPh>
    <rPh sb="67" eb="70">
      <t>ロウキュウカ</t>
    </rPh>
    <rPh sb="75" eb="77">
      <t>キョウヨウ</t>
    </rPh>
    <rPh sb="77" eb="79">
      <t>カイシ</t>
    </rPh>
    <rPh sb="81" eb="83">
      <t>ネンスウ</t>
    </rPh>
    <rPh sb="84" eb="85">
      <t>アサ</t>
    </rPh>
    <rPh sb="91" eb="92">
      <t>カン</t>
    </rPh>
    <rPh sb="93" eb="95">
      <t>タイサク</t>
    </rPh>
    <rPh sb="100" eb="102">
      <t>ミテイ</t>
    </rPh>
    <phoneticPr fontId="4"/>
  </si>
  <si>
    <t>①収益的収支比率
　数値については、ここ数年逓増となっている。しかしながら100％を割り込んでいるため総費用（維持管理費）の縮減に努める。
④企業債残高対事業規模比率
  正しい数値は、826.64となる。管路整備の完了、大規模な地方債発行を行っていないことにより企業債残高は減少傾向にある。平成30年度においては使用料の統一がなされたため比率の改善が見込まれる。
⑤経費回収率
　類似関係団体平均を割り込んでいるが、前述のとおり使用料の統一による使用料収入の増加が見込まれ数値の改善が見込まれる。またさらなる汚水処理費の削減を図りたい。
⑥汚水処理原価
　本事業の数値は類似団体平均値付近を維持しているが更なる経営の安定化のため維持管理費の縮減を図りたい。
⑦施設利用率
　数値上は40%付近を維持している。H29は新規接続など有収水量の増加によるものである。更なる接続率の向上を図る。
⑧水洗化率
　水洗化率が類似団体平均を下回っているが、微増ではあるが毎年増加している。未接続者に対し早期接続を促し、有収水量の増大を図る。</t>
    <rPh sb="86" eb="87">
      <t>タダ</t>
    </rPh>
    <rPh sb="89" eb="91">
      <t>スウチ</t>
    </rPh>
    <rPh sb="103" eb="105">
      <t>カンロ</t>
    </rPh>
    <rPh sb="105" eb="107">
      <t>セイビ</t>
    </rPh>
    <rPh sb="108" eb="109">
      <t>カン</t>
    </rPh>
    <rPh sb="109" eb="110">
      <t>リョウ</t>
    </rPh>
    <rPh sb="111" eb="114">
      <t>ダイキボ</t>
    </rPh>
    <rPh sb="118" eb="120">
      <t>ハッコウ</t>
    </rPh>
    <rPh sb="121" eb="122">
      <t>オコナ</t>
    </rPh>
    <rPh sb="132" eb="134">
      <t>キギョウ</t>
    </rPh>
    <rPh sb="134" eb="135">
      <t>サイ</t>
    </rPh>
    <rPh sb="135" eb="137">
      <t>ザンダカ</t>
    </rPh>
    <rPh sb="138" eb="140">
      <t>ゲンショウ</t>
    </rPh>
    <rPh sb="140" eb="142">
      <t>ケイコウ</t>
    </rPh>
    <rPh sb="146" eb="148">
      <t>ヘイセイ</t>
    </rPh>
    <rPh sb="150" eb="151">
      <t>ネン</t>
    </rPh>
    <rPh sb="151" eb="152">
      <t>ド</t>
    </rPh>
    <rPh sb="157" eb="159">
      <t>シヨウ</t>
    </rPh>
    <rPh sb="159" eb="160">
      <t>リョウ</t>
    </rPh>
    <rPh sb="161" eb="163">
      <t>トウイツ</t>
    </rPh>
    <rPh sb="170" eb="172">
      <t>ヒリツ</t>
    </rPh>
    <rPh sb="173" eb="175">
      <t>カイゼン</t>
    </rPh>
    <rPh sb="176" eb="178">
      <t>ミコ</t>
    </rPh>
    <rPh sb="200" eb="201">
      <t>ワ</t>
    </rPh>
    <rPh sb="202" eb="203">
      <t>コ</t>
    </rPh>
    <rPh sb="209" eb="211">
      <t>ゼンジュツ</t>
    </rPh>
    <rPh sb="215" eb="218">
      <t>シヨウリョウ</t>
    </rPh>
    <rPh sb="219" eb="221">
      <t>トウイツ</t>
    </rPh>
    <rPh sb="224" eb="227">
      <t>シヨウリョウ</t>
    </rPh>
    <rPh sb="227" eb="229">
      <t>シュウニュウ</t>
    </rPh>
    <rPh sb="230" eb="232">
      <t>ゾウカ</t>
    </rPh>
    <rPh sb="233" eb="235">
      <t>ミコ</t>
    </rPh>
    <rPh sb="237" eb="239">
      <t>スウチ</t>
    </rPh>
    <rPh sb="240" eb="242">
      <t>カイゼン</t>
    </rPh>
    <rPh sb="243" eb="245">
      <t>ミコ</t>
    </rPh>
    <rPh sb="293" eb="295">
      <t>フキン</t>
    </rPh>
    <rPh sb="348" eb="350">
      <t>イジ</t>
    </rPh>
    <rPh sb="359" eb="361">
      <t>シンキ</t>
    </rPh>
    <rPh sb="361" eb="363">
      <t>セツゾク</t>
    </rPh>
    <rPh sb="365" eb="367">
      <t>ユウシュウ</t>
    </rPh>
    <rPh sb="367" eb="369">
      <t>スイリョウ</t>
    </rPh>
    <rPh sb="370" eb="371">
      <t>ゾウ</t>
    </rPh>
    <rPh sb="371" eb="372">
      <t>カ</t>
    </rPh>
    <rPh sb="381" eb="382">
      <t>サラ</t>
    </rPh>
    <rPh sb="384" eb="386">
      <t>セツゾク</t>
    </rPh>
    <rPh sb="386" eb="387">
      <t>リツ</t>
    </rPh>
    <rPh sb="388" eb="390">
      <t>コウジョウ</t>
    </rPh>
    <rPh sb="391" eb="392">
      <t>ハカ</t>
    </rPh>
    <rPh sb="414" eb="416">
      <t>シタマワ</t>
    </rPh>
    <rPh sb="422" eb="424">
      <t>ビゾウ</t>
    </rPh>
    <rPh sb="429" eb="431">
      <t>マイネン</t>
    </rPh>
    <rPh sb="431" eb="433">
      <t>ゾウカ</t>
    </rPh>
    <rPh sb="438" eb="441">
      <t>ミセツゾク</t>
    </rPh>
    <rPh sb="441" eb="442">
      <t>シャ</t>
    </rPh>
    <rPh sb="443" eb="444">
      <t>タイ</t>
    </rPh>
    <rPh sb="445" eb="447">
      <t>ソウキ</t>
    </rPh>
    <rPh sb="447" eb="449">
      <t>セツゾク</t>
    </rPh>
    <rPh sb="450" eb="451">
      <t>ウナガ</t>
    </rPh>
    <rPh sb="453" eb="455">
      <t>ユウシュウ</t>
    </rPh>
    <rPh sb="455" eb="457">
      <t>スイリョウ</t>
    </rPh>
    <rPh sb="458" eb="460">
      <t>ゾウダイ</t>
    </rPh>
    <rPh sb="461" eb="46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</si>
</sst>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F3-4B7A-83E0-BBB0FB3428D7}"/>
            </c:ext>
          </c:extLst>
        </c:ser>
        <c:dLbls>
          <c:showLegendKey val="0"/>
          <c:showVal val="0"/>
          <c:showCatName val="0"/>
          <c:showSerName val="0"/>
          <c:showPercent val="0"/>
          <c:showBubbleSize val="0"/>
        </c:dLbls>
        <c:gapWidth val="150"/>
        <c:axId val="221794192"/>
        <c:axId val="22179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84F3-4B7A-83E0-BBB0FB3428D7}"/>
            </c:ext>
          </c:extLst>
        </c:ser>
        <c:dLbls>
          <c:showLegendKey val="0"/>
          <c:showVal val="0"/>
          <c:showCatName val="0"/>
          <c:showSerName val="0"/>
          <c:showPercent val="0"/>
          <c:showBubbleSize val="0"/>
        </c:dLbls>
        <c:marker val="1"/>
        <c:smooth val="0"/>
        <c:axId val="221794192"/>
        <c:axId val="221796936"/>
      </c:lineChart>
      <c:dateAx>
        <c:axId val="221794192"/>
        <c:scaling>
          <c:orientation val="minMax"/>
        </c:scaling>
        <c:delete val="1"/>
        <c:axPos val="b"/>
        <c:numFmt formatCode="ge" sourceLinked="1"/>
        <c:majorTickMark val="none"/>
        <c:minorTickMark val="none"/>
        <c:tickLblPos val="none"/>
        <c:crossAx val="221796936"/>
        <c:crosses val="autoZero"/>
        <c:auto val="1"/>
        <c:lblOffset val="100"/>
        <c:baseTimeUnit val="years"/>
      </c:dateAx>
      <c:valAx>
        <c:axId val="22179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9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9.42</c:v>
                </c:pt>
                <c:pt idx="1">
                  <c:v>49.42</c:v>
                </c:pt>
                <c:pt idx="2">
                  <c:v>43.34</c:v>
                </c:pt>
                <c:pt idx="3">
                  <c:v>44.43</c:v>
                </c:pt>
                <c:pt idx="4">
                  <c:v>55.27</c:v>
                </c:pt>
              </c:numCache>
            </c:numRef>
          </c:val>
          <c:extLst xmlns:c16r2="http://schemas.microsoft.com/office/drawing/2015/06/chart">
            <c:ext xmlns:c16="http://schemas.microsoft.com/office/drawing/2014/chart" uri="{C3380CC4-5D6E-409C-BE32-E72D297353CC}">
              <c16:uniqueId val="{00000000-66E8-4880-9C5A-8265CA73E9E7}"/>
            </c:ext>
          </c:extLst>
        </c:ser>
        <c:dLbls>
          <c:showLegendKey val="0"/>
          <c:showVal val="0"/>
          <c:showCatName val="0"/>
          <c:showSerName val="0"/>
          <c:showPercent val="0"/>
          <c:showBubbleSize val="0"/>
        </c:dLbls>
        <c:gapWidth val="150"/>
        <c:axId val="447771024"/>
        <c:axId val="4477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66E8-4880-9C5A-8265CA73E9E7}"/>
            </c:ext>
          </c:extLst>
        </c:ser>
        <c:dLbls>
          <c:showLegendKey val="0"/>
          <c:showVal val="0"/>
          <c:showCatName val="0"/>
          <c:showSerName val="0"/>
          <c:showPercent val="0"/>
          <c:showBubbleSize val="0"/>
        </c:dLbls>
        <c:marker val="1"/>
        <c:smooth val="0"/>
        <c:axId val="447771024"/>
        <c:axId val="447768672"/>
      </c:lineChart>
      <c:dateAx>
        <c:axId val="447771024"/>
        <c:scaling>
          <c:orientation val="minMax"/>
        </c:scaling>
        <c:delete val="1"/>
        <c:axPos val="b"/>
        <c:numFmt formatCode="ge" sourceLinked="1"/>
        <c:majorTickMark val="none"/>
        <c:minorTickMark val="none"/>
        <c:tickLblPos val="none"/>
        <c:crossAx val="447768672"/>
        <c:crosses val="autoZero"/>
        <c:auto val="1"/>
        <c:lblOffset val="100"/>
        <c:baseTimeUnit val="years"/>
      </c:dateAx>
      <c:valAx>
        <c:axId val="4477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77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53.19</c:v>
                </c:pt>
                <c:pt idx="1">
                  <c:v>51.66</c:v>
                </c:pt>
                <c:pt idx="2">
                  <c:v>56.28</c:v>
                </c:pt>
                <c:pt idx="3">
                  <c:v>59.6</c:v>
                </c:pt>
                <c:pt idx="4">
                  <c:v>62.16</c:v>
                </c:pt>
              </c:numCache>
            </c:numRef>
          </c:val>
          <c:extLst xmlns:c16r2="http://schemas.microsoft.com/office/drawing/2015/06/chart">
            <c:ext xmlns:c16="http://schemas.microsoft.com/office/drawing/2014/chart" uri="{C3380CC4-5D6E-409C-BE32-E72D297353CC}">
              <c16:uniqueId val="{00000000-A1CE-4486-9087-C7E09CA00F21}"/>
            </c:ext>
          </c:extLst>
        </c:ser>
        <c:dLbls>
          <c:showLegendKey val="0"/>
          <c:showVal val="0"/>
          <c:showCatName val="0"/>
          <c:showSerName val="0"/>
          <c:showPercent val="0"/>
          <c:showBubbleSize val="0"/>
        </c:dLbls>
        <c:gapWidth val="150"/>
        <c:axId val="447769456"/>
        <c:axId val="44777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A1CE-4486-9087-C7E09CA00F21}"/>
            </c:ext>
          </c:extLst>
        </c:ser>
        <c:dLbls>
          <c:showLegendKey val="0"/>
          <c:showVal val="0"/>
          <c:showCatName val="0"/>
          <c:showSerName val="0"/>
          <c:showPercent val="0"/>
          <c:showBubbleSize val="0"/>
        </c:dLbls>
        <c:marker val="1"/>
        <c:smooth val="0"/>
        <c:axId val="447769456"/>
        <c:axId val="447772984"/>
      </c:lineChart>
      <c:dateAx>
        <c:axId val="447769456"/>
        <c:scaling>
          <c:orientation val="minMax"/>
        </c:scaling>
        <c:delete val="1"/>
        <c:axPos val="b"/>
        <c:numFmt formatCode="ge" sourceLinked="1"/>
        <c:majorTickMark val="none"/>
        <c:minorTickMark val="none"/>
        <c:tickLblPos val="none"/>
        <c:crossAx val="447772984"/>
        <c:crosses val="autoZero"/>
        <c:auto val="1"/>
        <c:lblOffset val="100"/>
        <c:baseTimeUnit val="years"/>
      </c:dateAx>
      <c:valAx>
        <c:axId val="44777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7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64.2</c:v>
                </c:pt>
                <c:pt idx="1">
                  <c:v>61.58</c:v>
                </c:pt>
                <c:pt idx="2">
                  <c:v>58.66</c:v>
                </c:pt>
                <c:pt idx="3">
                  <c:v>62.51</c:v>
                </c:pt>
                <c:pt idx="4">
                  <c:v>72.849999999999994</c:v>
                </c:pt>
              </c:numCache>
            </c:numRef>
          </c:val>
          <c:extLst xmlns:c16r2="http://schemas.microsoft.com/office/drawing/2015/06/chart">
            <c:ext xmlns:c16="http://schemas.microsoft.com/office/drawing/2014/chart" uri="{C3380CC4-5D6E-409C-BE32-E72D297353CC}">
              <c16:uniqueId val="{00000000-B9A8-449A-8E1C-27C17B5E3747}"/>
            </c:ext>
          </c:extLst>
        </c:ser>
        <c:dLbls>
          <c:showLegendKey val="0"/>
          <c:showVal val="0"/>
          <c:showCatName val="0"/>
          <c:showSerName val="0"/>
          <c:showPercent val="0"/>
          <c:showBubbleSize val="0"/>
        </c:dLbls>
        <c:gapWidth val="150"/>
        <c:axId val="221790664"/>
        <c:axId val="22179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A8-449A-8E1C-27C17B5E3747}"/>
            </c:ext>
          </c:extLst>
        </c:ser>
        <c:dLbls>
          <c:showLegendKey val="0"/>
          <c:showVal val="0"/>
          <c:showCatName val="0"/>
          <c:showSerName val="0"/>
          <c:showPercent val="0"/>
          <c:showBubbleSize val="0"/>
        </c:dLbls>
        <c:marker val="1"/>
        <c:smooth val="0"/>
        <c:axId val="221790664"/>
        <c:axId val="221795368"/>
      </c:lineChart>
      <c:dateAx>
        <c:axId val="221790664"/>
        <c:scaling>
          <c:orientation val="minMax"/>
        </c:scaling>
        <c:delete val="1"/>
        <c:axPos val="b"/>
        <c:numFmt formatCode="ge" sourceLinked="1"/>
        <c:majorTickMark val="none"/>
        <c:minorTickMark val="none"/>
        <c:tickLblPos val="none"/>
        <c:crossAx val="221795368"/>
        <c:crosses val="autoZero"/>
        <c:auto val="1"/>
        <c:lblOffset val="100"/>
        <c:baseTimeUnit val="years"/>
      </c:dateAx>
      <c:valAx>
        <c:axId val="22179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9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76-4F87-81FC-CDEE70E0026A}"/>
            </c:ext>
          </c:extLst>
        </c:ser>
        <c:dLbls>
          <c:showLegendKey val="0"/>
          <c:showVal val="0"/>
          <c:showCatName val="0"/>
          <c:showSerName val="0"/>
          <c:showPercent val="0"/>
          <c:showBubbleSize val="0"/>
        </c:dLbls>
        <c:gapWidth val="150"/>
        <c:axId val="221791840"/>
        <c:axId val="2217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76-4F87-81FC-CDEE70E0026A}"/>
            </c:ext>
          </c:extLst>
        </c:ser>
        <c:dLbls>
          <c:showLegendKey val="0"/>
          <c:showVal val="0"/>
          <c:showCatName val="0"/>
          <c:showSerName val="0"/>
          <c:showPercent val="0"/>
          <c:showBubbleSize val="0"/>
        </c:dLbls>
        <c:marker val="1"/>
        <c:smooth val="0"/>
        <c:axId val="221791840"/>
        <c:axId val="221794976"/>
      </c:lineChart>
      <c:dateAx>
        <c:axId val="221791840"/>
        <c:scaling>
          <c:orientation val="minMax"/>
        </c:scaling>
        <c:delete val="1"/>
        <c:axPos val="b"/>
        <c:numFmt formatCode="ge" sourceLinked="1"/>
        <c:majorTickMark val="none"/>
        <c:minorTickMark val="none"/>
        <c:tickLblPos val="none"/>
        <c:crossAx val="221794976"/>
        <c:crosses val="autoZero"/>
        <c:auto val="1"/>
        <c:lblOffset val="100"/>
        <c:baseTimeUnit val="years"/>
      </c:dateAx>
      <c:valAx>
        <c:axId val="2217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35-4E40-AAB8-7DD7CBC7292B}"/>
            </c:ext>
          </c:extLst>
        </c:ser>
        <c:dLbls>
          <c:showLegendKey val="0"/>
          <c:showVal val="0"/>
          <c:showCatName val="0"/>
          <c:showSerName val="0"/>
          <c:showPercent val="0"/>
          <c:showBubbleSize val="0"/>
        </c:dLbls>
        <c:gapWidth val="150"/>
        <c:axId val="448013504"/>
        <c:axId val="44801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35-4E40-AAB8-7DD7CBC7292B}"/>
            </c:ext>
          </c:extLst>
        </c:ser>
        <c:dLbls>
          <c:showLegendKey val="0"/>
          <c:showVal val="0"/>
          <c:showCatName val="0"/>
          <c:showSerName val="0"/>
          <c:showPercent val="0"/>
          <c:showBubbleSize val="0"/>
        </c:dLbls>
        <c:marker val="1"/>
        <c:smooth val="0"/>
        <c:axId val="448013504"/>
        <c:axId val="448015464"/>
      </c:lineChart>
      <c:dateAx>
        <c:axId val="448013504"/>
        <c:scaling>
          <c:orientation val="minMax"/>
        </c:scaling>
        <c:delete val="1"/>
        <c:axPos val="b"/>
        <c:numFmt formatCode="ge" sourceLinked="1"/>
        <c:majorTickMark val="none"/>
        <c:minorTickMark val="none"/>
        <c:tickLblPos val="none"/>
        <c:crossAx val="448015464"/>
        <c:crosses val="autoZero"/>
        <c:auto val="1"/>
        <c:lblOffset val="100"/>
        <c:baseTimeUnit val="years"/>
      </c:dateAx>
      <c:valAx>
        <c:axId val="44801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AF-4CA3-9DC1-B82A87E8C0AB}"/>
            </c:ext>
          </c:extLst>
        </c:ser>
        <c:dLbls>
          <c:showLegendKey val="0"/>
          <c:showVal val="0"/>
          <c:showCatName val="0"/>
          <c:showSerName val="0"/>
          <c:showPercent val="0"/>
          <c:showBubbleSize val="0"/>
        </c:dLbls>
        <c:gapWidth val="150"/>
        <c:axId val="448012328"/>
        <c:axId val="44801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AF-4CA3-9DC1-B82A87E8C0AB}"/>
            </c:ext>
          </c:extLst>
        </c:ser>
        <c:dLbls>
          <c:showLegendKey val="0"/>
          <c:showVal val="0"/>
          <c:showCatName val="0"/>
          <c:showSerName val="0"/>
          <c:showPercent val="0"/>
          <c:showBubbleSize val="0"/>
        </c:dLbls>
        <c:marker val="1"/>
        <c:smooth val="0"/>
        <c:axId val="448012328"/>
        <c:axId val="448011544"/>
      </c:lineChart>
      <c:dateAx>
        <c:axId val="448012328"/>
        <c:scaling>
          <c:orientation val="minMax"/>
        </c:scaling>
        <c:delete val="1"/>
        <c:axPos val="b"/>
        <c:numFmt formatCode="ge" sourceLinked="1"/>
        <c:majorTickMark val="none"/>
        <c:minorTickMark val="none"/>
        <c:tickLblPos val="none"/>
        <c:crossAx val="448011544"/>
        <c:crosses val="autoZero"/>
        <c:auto val="1"/>
        <c:lblOffset val="100"/>
        <c:baseTimeUnit val="years"/>
      </c:dateAx>
      <c:valAx>
        <c:axId val="44801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1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26-4678-8C45-CED7E4205CAB}"/>
            </c:ext>
          </c:extLst>
        </c:ser>
        <c:dLbls>
          <c:showLegendKey val="0"/>
          <c:showVal val="0"/>
          <c:showCatName val="0"/>
          <c:showSerName val="0"/>
          <c:showPercent val="0"/>
          <c:showBubbleSize val="0"/>
        </c:dLbls>
        <c:gapWidth val="150"/>
        <c:axId val="448010760"/>
        <c:axId val="44801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26-4678-8C45-CED7E4205CAB}"/>
            </c:ext>
          </c:extLst>
        </c:ser>
        <c:dLbls>
          <c:showLegendKey val="0"/>
          <c:showVal val="0"/>
          <c:showCatName val="0"/>
          <c:showSerName val="0"/>
          <c:showPercent val="0"/>
          <c:showBubbleSize val="0"/>
        </c:dLbls>
        <c:marker val="1"/>
        <c:smooth val="0"/>
        <c:axId val="448010760"/>
        <c:axId val="448017424"/>
      </c:lineChart>
      <c:dateAx>
        <c:axId val="448010760"/>
        <c:scaling>
          <c:orientation val="minMax"/>
        </c:scaling>
        <c:delete val="1"/>
        <c:axPos val="b"/>
        <c:numFmt formatCode="ge" sourceLinked="1"/>
        <c:majorTickMark val="none"/>
        <c:minorTickMark val="none"/>
        <c:tickLblPos val="none"/>
        <c:crossAx val="448017424"/>
        <c:crosses val="autoZero"/>
        <c:auto val="1"/>
        <c:lblOffset val="100"/>
        <c:baseTimeUnit val="years"/>
      </c:dateAx>
      <c:valAx>
        <c:axId val="44801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3541.73</c:v>
                </c:pt>
                <c:pt idx="1">
                  <c:v>3324.72</c:v>
                </c:pt>
                <c:pt idx="2">
                  <c:v>3173.56</c:v>
                </c:pt>
                <c:pt idx="3">
                  <c:v>2512.06</c:v>
                </c:pt>
                <c:pt idx="4">
                  <c:v>2565.67</c:v>
                </c:pt>
              </c:numCache>
            </c:numRef>
          </c:val>
          <c:extLst xmlns:c16r2="http://schemas.microsoft.com/office/drawing/2015/06/chart">
            <c:ext xmlns:c16="http://schemas.microsoft.com/office/drawing/2014/chart" uri="{C3380CC4-5D6E-409C-BE32-E72D297353CC}">
              <c16:uniqueId val="{00000000-11EE-4099-9AB1-7E31A94EE19F}"/>
            </c:ext>
          </c:extLst>
        </c:ser>
        <c:dLbls>
          <c:showLegendKey val="0"/>
          <c:showVal val="0"/>
          <c:showCatName val="0"/>
          <c:showSerName val="0"/>
          <c:showPercent val="0"/>
          <c:showBubbleSize val="0"/>
        </c:dLbls>
        <c:gapWidth val="150"/>
        <c:axId val="448012720"/>
        <c:axId val="44801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11EE-4099-9AB1-7E31A94EE19F}"/>
            </c:ext>
          </c:extLst>
        </c:ser>
        <c:dLbls>
          <c:showLegendKey val="0"/>
          <c:showVal val="0"/>
          <c:showCatName val="0"/>
          <c:showSerName val="0"/>
          <c:showPercent val="0"/>
          <c:showBubbleSize val="0"/>
        </c:dLbls>
        <c:marker val="1"/>
        <c:smooth val="0"/>
        <c:axId val="448012720"/>
        <c:axId val="448011152"/>
      </c:lineChart>
      <c:dateAx>
        <c:axId val="448012720"/>
        <c:scaling>
          <c:orientation val="minMax"/>
        </c:scaling>
        <c:delete val="1"/>
        <c:axPos val="b"/>
        <c:numFmt formatCode="ge" sourceLinked="1"/>
        <c:majorTickMark val="none"/>
        <c:minorTickMark val="none"/>
        <c:tickLblPos val="none"/>
        <c:crossAx val="448011152"/>
        <c:crosses val="autoZero"/>
        <c:auto val="1"/>
        <c:lblOffset val="100"/>
        <c:baseTimeUnit val="years"/>
      </c:dateAx>
      <c:valAx>
        <c:axId val="44801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1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44.61</c:v>
                </c:pt>
                <c:pt idx="1">
                  <c:v>44.76</c:v>
                </c:pt>
                <c:pt idx="2">
                  <c:v>46.18</c:v>
                </c:pt>
                <c:pt idx="3">
                  <c:v>50.14</c:v>
                </c:pt>
                <c:pt idx="4">
                  <c:v>69.25</c:v>
                </c:pt>
              </c:numCache>
            </c:numRef>
          </c:val>
          <c:extLst xmlns:c16r2="http://schemas.microsoft.com/office/drawing/2015/06/chart">
            <c:ext xmlns:c16="http://schemas.microsoft.com/office/drawing/2014/chart" uri="{C3380CC4-5D6E-409C-BE32-E72D297353CC}">
              <c16:uniqueId val="{00000000-3136-455C-ACDF-00179B3D583E}"/>
            </c:ext>
          </c:extLst>
        </c:ser>
        <c:dLbls>
          <c:showLegendKey val="0"/>
          <c:showVal val="0"/>
          <c:showCatName val="0"/>
          <c:showSerName val="0"/>
          <c:showPercent val="0"/>
          <c:showBubbleSize val="0"/>
        </c:dLbls>
        <c:gapWidth val="150"/>
        <c:axId val="447770240"/>
        <c:axId val="4477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3136-455C-ACDF-00179B3D583E}"/>
            </c:ext>
          </c:extLst>
        </c:ser>
        <c:dLbls>
          <c:showLegendKey val="0"/>
          <c:showVal val="0"/>
          <c:showCatName val="0"/>
          <c:showSerName val="0"/>
          <c:showPercent val="0"/>
          <c:showBubbleSize val="0"/>
        </c:dLbls>
        <c:marker val="1"/>
        <c:smooth val="0"/>
        <c:axId val="447770240"/>
        <c:axId val="447771808"/>
      </c:lineChart>
      <c:dateAx>
        <c:axId val="447770240"/>
        <c:scaling>
          <c:orientation val="minMax"/>
        </c:scaling>
        <c:delete val="1"/>
        <c:axPos val="b"/>
        <c:numFmt formatCode="ge" sourceLinked="1"/>
        <c:majorTickMark val="none"/>
        <c:minorTickMark val="none"/>
        <c:tickLblPos val="none"/>
        <c:crossAx val="447771808"/>
        <c:crosses val="autoZero"/>
        <c:auto val="1"/>
        <c:lblOffset val="100"/>
        <c:baseTimeUnit val="years"/>
      </c:dateAx>
      <c:valAx>
        <c:axId val="4477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7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253.81</c:v>
                </c:pt>
                <c:pt idx="1">
                  <c:v>261.07</c:v>
                </c:pt>
                <c:pt idx="2">
                  <c:v>252.27</c:v>
                </c:pt>
                <c:pt idx="3">
                  <c:v>239.51</c:v>
                </c:pt>
                <c:pt idx="4">
                  <c:v>174.49</c:v>
                </c:pt>
              </c:numCache>
            </c:numRef>
          </c:val>
          <c:extLst xmlns:c16r2="http://schemas.microsoft.com/office/drawing/2015/06/chart">
            <c:ext xmlns:c16="http://schemas.microsoft.com/office/drawing/2014/chart" uri="{C3380CC4-5D6E-409C-BE32-E72D297353CC}">
              <c16:uniqueId val="{00000000-3015-4ACE-B489-C6AE203A84DA}"/>
            </c:ext>
          </c:extLst>
        </c:ser>
        <c:dLbls>
          <c:showLegendKey val="0"/>
          <c:showVal val="0"/>
          <c:showCatName val="0"/>
          <c:showSerName val="0"/>
          <c:showPercent val="0"/>
          <c:showBubbleSize val="0"/>
        </c:dLbls>
        <c:gapWidth val="150"/>
        <c:axId val="447772200"/>
        <c:axId val="44777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3015-4ACE-B489-C6AE203A84DA}"/>
            </c:ext>
          </c:extLst>
        </c:ser>
        <c:dLbls>
          <c:showLegendKey val="0"/>
          <c:showVal val="0"/>
          <c:showCatName val="0"/>
          <c:showSerName val="0"/>
          <c:showPercent val="0"/>
          <c:showBubbleSize val="0"/>
        </c:dLbls>
        <c:marker val="1"/>
        <c:smooth val="0"/>
        <c:axId val="447772200"/>
        <c:axId val="447770632"/>
      </c:lineChart>
      <c:dateAx>
        <c:axId val="447772200"/>
        <c:scaling>
          <c:orientation val="minMax"/>
        </c:scaling>
        <c:delete val="1"/>
        <c:axPos val="b"/>
        <c:numFmt formatCode="ge" sourceLinked="1"/>
        <c:majorTickMark val="none"/>
        <c:minorTickMark val="none"/>
        <c:tickLblPos val="none"/>
        <c:crossAx val="447770632"/>
        <c:crosses val="autoZero"/>
        <c:auto val="1"/>
        <c:lblOffset val="100"/>
        <c:baseTimeUnit val="years"/>
      </c:dateAx>
      <c:valAx>
        <c:axId val="44777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77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tabSelected="1" topLeftCell="AG2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志賀町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20910</v>
      </c>
      <c r="AM8" s="66"/>
      <c r="AN8" s="66"/>
      <c r="AO8" s="66"/>
      <c r="AP8" s="66"/>
      <c r="AQ8" s="66"/>
      <c r="AR8" s="66"/>
      <c r="AS8" s="66"/>
      <c r="AT8" s="65">
        <f>データ!T6</f>
        <v>246.76</v>
      </c>
      <c r="AU8" s="65"/>
      <c r="AV8" s="65"/>
      <c r="AW8" s="65"/>
      <c r="AX8" s="65"/>
      <c r="AY8" s="65"/>
      <c r="AZ8" s="65"/>
      <c r="BA8" s="65"/>
      <c r="BB8" s="65">
        <f>データ!U6</f>
        <v>84.74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45.93</v>
      </c>
      <c r="Q10" s="65"/>
      <c r="R10" s="65"/>
      <c r="S10" s="65"/>
      <c r="T10" s="65"/>
      <c r="U10" s="65"/>
      <c r="V10" s="65"/>
      <c r="W10" s="65">
        <f>データ!Q6</f>
        <v>102.56</v>
      </c>
      <c r="X10" s="65"/>
      <c r="Y10" s="65"/>
      <c r="Z10" s="65"/>
      <c r="AA10" s="65"/>
      <c r="AB10" s="65"/>
      <c r="AC10" s="65"/>
      <c r="AD10" s="66">
        <f>データ!R6</f>
        <v>1620</v>
      </c>
      <c r="AE10" s="66"/>
      <c r="AF10" s="66"/>
      <c r="AG10" s="66"/>
      <c r="AH10" s="66"/>
      <c r="AI10" s="66"/>
      <c r="AJ10" s="66"/>
      <c r="AK10" s="2"/>
      <c r="AL10" s="66">
        <f>データ!V6</f>
        <v>9517</v>
      </c>
      <c r="AM10" s="66"/>
      <c r="AN10" s="66"/>
      <c r="AO10" s="66"/>
      <c r="AP10" s="66"/>
      <c r="AQ10" s="66"/>
      <c r="AR10" s="66"/>
      <c r="AS10" s="66"/>
      <c r="AT10" s="65">
        <f>データ!W6</f>
        <v>5.17</v>
      </c>
      <c r="AU10" s="65"/>
      <c r="AV10" s="65"/>
      <c r="AW10" s="65"/>
      <c r="AX10" s="65"/>
      <c r="AY10" s="65"/>
      <c r="AZ10" s="65"/>
      <c r="BA10" s="65"/>
      <c r="BB10" s="65">
        <f>データ!X6</f>
        <v>1840.81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nOopxCNRr0JhqVH5BbyFsQHtql4niiXiYgGCrjnaoDqaK4HlVXeiWTrPU0h2Bsao7F5kb7PkjU6o6Nwft0+aYA==" saltValue="ZfN9yUV+qmg9ZZWdLF+pN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173843</v>
      </c>
      <c r="D6" s="32">
        <f t="shared" si="3"/>
        <v>47</v>
      </c>
      <c r="E6" s="32">
        <f t="shared" si="3"/>
        <v>17</v>
      </c>
      <c r="F6" s="32">
        <f t="shared" si="3"/>
        <v>1</v>
      </c>
      <c r="G6" s="32">
        <f t="shared" si="3"/>
        <v>0</v>
      </c>
      <c r="H6" s="32" t="str">
        <f t="shared" si="3"/>
        <v>石川県　志賀町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45.93</v>
      </c>
      <c r="Q6" s="33">
        <f t="shared" si="3"/>
        <v>102.56</v>
      </c>
      <c r="R6" s="33">
        <f t="shared" si="3"/>
        <v>1620</v>
      </c>
      <c r="S6" s="33">
        <f t="shared" si="3"/>
        <v>20910</v>
      </c>
      <c r="T6" s="33">
        <f t="shared" si="3"/>
        <v>246.76</v>
      </c>
      <c r="U6" s="33">
        <f t="shared" si="3"/>
        <v>84.74</v>
      </c>
      <c r="V6" s="33">
        <f t="shared" si="3"/>
        <v>9517</v>
      </c>
      <c r="W6" s="33">
        <f t="shared" si="3"/>
        <v>5.17</v>
      </c>
      <c r="X6" s="33">
        <f t="shared" si="3"/>
        <v>1840.81</v>
      </c>
      <c r="Y6" s="34">
        <f>IF(Y7="",NA(),Y7)</f>
        <v>64.2</v>
      </c>
      <c r="Z6" s="34">
        <f t="shared" ref="Z6:AH6" si="4">IF(Z7="",NA(),Z7)</f>
        <v>61.58</v>
      </c>
      <c r="AA6" s="34">
        <f t="shared" si="4"/>
        <v>58.66</v>
      </c>
      <c r="AB6" s="34">
        <f t="shared" si="4"/>
        <v>62.51</v>
      </c>
      <c r="AC6" s="34">
        <f t="shared" si="4"/>
        <v>72.849999999999994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3541.73</v>
      </c>
      <c r="BG6" s="34">
        <f t="shared" ref="BG6:BO6" si="7">IF(BG7="",NA(),BG7)</f>
        <v>3324.72</v>
      </c>
      <c r="BH6" s="34">
        <f t="shared" si="7"/>
        <v>3173.56</v>
      </c>
      <c r="BI6" s="34">
        <f t="shared" si="7"/>
        <v>2512.06</v>
      </c>
      <c r="BJ6" s="34">
        <f t="shared" si="7"/>
        <v>2565.67</v>
      </c>
      <c r="BK6" s="34">
        <f t="shared" si="7"/>
        <v>1826.49</v>
      </c>
      <c r="BL6" s="34">
        <f t="shared" si="7"/>
        <v>1696.96</v>
      </c>
      <c r="BM6" s="34">
        <f t="shared" si="7"/>
        <v>1162.3599999999999</v>
      </c>
      <c r="BN6" s="34">
        <f t="shared" si="7"/>
        <v>1047.6500000000001</v>
      </c>
      <c r="BO6" s="34">
        <f t="shared" si="7"/>
        <v>1124.26</v>
      </c>
      <c r="BP6" s="33" t="str">
        <f>IF(BP7="","",IF(BP7="-","【-】","【"&amp;SUBSTITUTE(TEXT(BP7,"#,##0.00"),"-","△")&amp;"】"))</f>
        <v>【707.33】</v>
      </c>
      <c r="BQ6" s="34">
        <f>IF(BQ7="",NA(),BQ7)</f>
        <v>44.61</v>
      </c>
      <c r="BR6" s="34">
        <f t="shared" ref="BR6:BZ6" si="8">IF(BR7="",NA(),BR7)</f>
        <v>44.76</v>
      </c>
      <c r="BS6" s="34">
        <f t="shared" si="8"/>
        <v>46.18</v>
      </c>
      <c r="BT6" s="34">
        <f t="shared" si="8"/>
        <v>50.14</v>
      </c>
      <c r="BU6" s="34">
        <f t="shared" si="8"/>
        <v>69.25</v>
      </c>
      <c r="BV6" s="34">
        <f t="shared" si="8"/>
        <v>48</v>
      </c>
      <c r="BW6" s="34">
        <f t="shared" si="8"/>
        <v>47.23</v>
      </c>
      <c r="BX6" s="34">
        <f t="shared" si="8"/>
        <v>68.209999999999994</v>
      </c>
      <c r="BY6" s="34">
        <f t="shared" si="8"/>
        <v>74.040000000000006</v>
      </c>
      <c r="BZ6" s="34">
        <f t="shared" si="8"/>
        <v>80.58</v>
      </c>
      <c r="CA6" s="33" t="str">
        <f>IF(CA7="","",IF(CA7="-","【-】","【"&amp;SUBSTITUTE(TEXT(CA7,"#,##0.00"),"-","△")&amp;"】"))</f>
        <v>【101.26】</v>
      </c>
      <c r="CB6" s="34">
        <f>IF(CB7="",NA(),CB7)</f>
        <v>253.81</v>
      </c>
      <c r="CC6" s="34">
        <f t="shared" ref="CC6:CK6" si="9">IF(CC7="",NA(),CC7)</f>
        <v>261.07</v>
      </c>
      <c r="CD6" s="34">
        <f t="shared" si="9"/>
        <v>252.27</v>
      </c>
      <c r="CE6" s="34">
        <f t="shared" si="9"/>
        <v>239.51</v>
      </c>
      <c r="CF6" s="34">
        <f t="shared" si="9"/>
        <v>174.49</v>
      </c>
      <c r="CG6" s="34">
        <f t="shared" si="9"/>
        <v>334.37</v>
      </c>
      <c r="CH6" s="34">
        <f t="shared" si="9"/>
        <v>351.41</v>
      </c>
      <c r="CI6" s="34">
        <f t="shared" si="9"/>
        <v>250.84</v>
      </c>
      <c r="CJ6" s="34">
        <f t="shared" si="9"/>
        <v>235.61</v>
      </c>
      <c r="CK6" s="34">
        <f t="shared" si="9"/>
        <v>216.21</v>
      </c>
      <c r="CL6" s="33" t="str">
        <f>IF(CL7="","",IF(CL7="-","【-】","【"&amp;SUBSTITUTE(TEXT(CL7,"#,##0.00"),"-","△")&amp;"】"))</f>
        <v>【136.39】</v>
      </c>
      <c r="CM6" s="34">
        <f>IF(CM7="",NA(),CM7)</f>
        <v>9.42</v>
      </c>
      <c r="CN6" s="34">
        <f t="shared" ref="CN6:CV6" si="10">IF(CN7="",NA(),CN7)</f>
        <v>49.42</v>
      </c>
      <c r="CO6" s="34">
        <f t="shared" si="10"/>
        <v>43.34</v>
      </c>
      <c r="CP6" s="34">
        <f t="shared" si="10"/>
        <v>44.43</v>
      </c>
      <c r="CQ6" s="34">
        <f t="shared" si="10"/>
        <v>55.27</v>
      </c>
      <c r="CR6" s="34">
        <f t="shared" si="10"/>
        <v>40.71</v>
      </c>
      <c r="CS6" s="34">
        <f t="shared" si="10"/>
        <v>43.53</v>
      </c>
      <c r="CT6" s="34">
        <f t="shared" si="10"/>
        <v>49.39</v>
      </c>
      <c r="CU6" s="34">
        <f t="shared" si="10"/>
        <v>49.25</v>
      </c>
      <c r="CV6" s="34">
        <f t="shared" si="10"/>
        <v>50.24</v>
      </c>
      <c r="CW6" s="33" t="str">
        <f>IF(CW7="","",IF(CW7="-","【-】","【"&amp;SUBSTITUTE(TEXT(CW7,"#,##0.00"),"-","△")&amp;"】"))</f>
        <v>【60.13】</v>
      </c>
      <c r="CX6" s="34">
        <f>IF(CX7="",NA(),CX7)</f>
        <v>53.19</v>
      </c>
      <c r="CY6" s="34">
        <f t="shared" ref="CY6:DG6" si="11">IF(CY7="",NA(),CY7)</f>
        <v>51.66</v>
      </c>
      <c r="CZ6" s="34">
        <f t="shared" si="11"/>
        <v>56.28</v>
      </c>
      <c r="DA6" s="34">
        <f t="shared" si="11"/>
        <v>59.6</v>
      </c>
      <c r="DB6" s="34">
        <f t="shared" si="11"/>
        <v>62.16</v>
      </c>
      <c r="DC6" s="34">
        <f t="shared" si="11"/>
        <v>63.45</v>
      </c>
      <c r="DD6" s="34">
        <f t="shared" si="11"/>
        <v>64.14</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0.15</v>
      </c>
      <c r="EM6" s="34">
        <f t="shared" si="14"/>
        <v>0.1</v>
      </c>
      <c r="EN6" s="34">
        <f t="shared" si="14"/>
        <v>0.13</v>
      </c>
      <c r="EO6" s="33" t="str">
        <f>IF(EO7="","",IF(EO7="-","【-】","【"&amp;SUBSTITUTE(TEXT(EO7,"#,##0.00"),"-","△")&amp;"】"))</f>
        <v>【0.23】</v>
      </c>
    </row>
    <row r="7" spans="1:145" s="35" customFormat="1" x14ac:dyDescent="0.15">
      <c r="A7" s="27"/>
      <c r="B7" s="36">
        <v>2017</v>
      </c>
      <c r="C7" s="36">
        <v>173843</v>
      </c>
      <c r="D7" s="36">
        <v>47</v>
      </c>
      <c r="E7" s="36">
        <v>17</v>
      </c>
      <c r="F7" s="36">
        <v>1</v>
      </c>
      <c r="G7" s="36">
        <v>0</v>
      </c>
      <c r="H7" s="36" t="s">
        <v>110</v>
      </c>
      <c r="I7" s="36" t="s">
        <v>111</v>
      </c>
      <c r="J7" s="36" t="s">
        <v>112</v>
      </c>
      <c r="K7" s="36" t="s">
        <v>113</v>
      </c>
      <c r="L7" s="36" t="s">
        <v>114</v>
      </c>
      <c r="M7" s="36" t="s">
        <v>115</v>
      </c>
      <c r="N7" s="37" t="s">
        <v>116</v>
      </c>
      <c r="O7" s="37" t="s">
        <v>117</v>
      </c>
      <c r="P7" s="37">
        <v>45.93</v>
      </c>
      <c r="Q7" s="37">
        <v>102.56</v>
      </c>
      <c r="R7" s="37">
        <v>1620</v>
      </c>
      <c r="S7" s="37">
        <v>20910</v>
      </c>
      <c r="T7" s="37">
        <v>246.76</v>
      </c>
      <c r="U7" s="37">
        <v>84.74</v>
      </c>
      <c r="V7" s="37">
        <v>9517</v>
      </c>
      <c r="W7" s="37">
        <v>5.17</v>
      </c>
      <c r="X7" s="37">
        <v>1840.81</v>
      </c>
      <c r="Y7" s="37">
        <v>64.2</v>
      </c>
      <c r="Z7" s="37">
        <v>61.58</v>
      </c>
      <c r="AA7" s="37">
        <v>58.66</v>
      </c>
      <c r="AB7" s="37">
        <v>62.51</v>
      </c>
      <c r="AC7" s="37">
        <v>72.849999999999994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3541.73</v>
      </c>
      <c r="BG7" s="37">
        <v>3324.72</v>
      </c>
      <c r="BH7" s="37">
        <v>3173.56</v>
      </c>
      <c r="BI7" s="37">
        <v>2512.06</v>
      </c>
      <c r="BJ7" s="37">
        <v>2565.67</v>
      </c>
      <c r="BK7" s="37">
        <v>1826.49</v>
      </c>
      <c r="BL7" s="37">
        <v>1696.96</v>
      </c>
      <c r="BM7" s="37">
        <v>1162.3599999999999</v>
      </c>
      <c r="BN7" s="37">
        <v>1047.6500000000001</v>
      </c>
      <c r="BO7" s="37">
        <v>1124.26</v>
      </c>
      <c r="BP7" s="37">
        <v>707.33</v>
      </c>
      <c r="BQ7" s="37">
        <v>44.61</v>
      </c>
      <c r="BR7" s="37">
        <v>44.76</v>
      </c>
      <c r="BS7" s="37">
        <v>46.18</v>
      </c>
      <c r="BT7" s="37">
        <v>50.14</v>
      </c>
      <c r="BU7" s="37">
        <v>69.25</v>
      </c>
      <c r="BV7" s="37">
        <v>48</v>
      </c>
      <c r="BW7" s="37">
        <v>47.23</v>
      </c>
      <c r="BX7" s="37">
        <v>68.209999999999994</v>
      </c>
      <c r="BY7" s="37">
        <v>74.040000000000006</v>
      </c>
      <c r="BZ7" s="37">
        <v>80.58</v>
      </c>
      <c r="CA7" s="37">
        <v>101.26</v>
      </c>
      <c r="CB7" s="37">
        <v>253.81</v>
      </c>
      <c r="CC7" s="37">
        <v>261.07</v>
      </c>
      <c r="CD7" s="37">
        <v>252.27</v>
      </c>
      <c r="CE7" s="37">
        <v>239.51</v>
      </c>
      <c r="CF7" s="37">
        <v>174.49</v>
      </c>
      <c r="CG7" s="37">
        <v>334.37</v>
      </c>
      <c r="CH7" s="37">
        <v>351.41</v>
      </c>
      <c r="CI7" s="37">
        <v>250.84</v>
      </c>
      <c r="CJ7" s="37">
        <v>235.61</v>
      </c>
      <c r="CK7" s="37">
        <v>216.21</v>
      </c>
      <c r="CL7" s="37">
        <v>136.38999999999999</v>
      </c>
      <c r="CM7" s="37">
        <v>9.42</v>
      </c>
      <c r="CN7" s="37">
        <v>49.42</v>
      </c>
      <c r="CO7" s="37">
        <v>43.34</v>
      </c>
      <c r="CP7" s="37">
        <v>44.43</v>
      </c>
      <c r="CQ7" s="37">
        <v>55.27</v>
      </c>
      <c r="CR7" s="37">
        <v>40.71</v>
      </c>
      <c r="CS7" s="37">
        <v>43.53</v>
      </c>
      <c r="CT7" s="37">
        <v>49.39</v>
      </c>
      <c r="CU7" s="37">
        <v>49.25</v>
      </c>
      <c r="CV7" s="37">
        <v>50.24</v>
      </c>
      <c r="CW7" s="37">
        <v>60.13</v>
      </c>
      <c r="CX7" s="37">
        <v>53.19</v>
      </c>
      <c r="CY7" s="37">
        <v>51.66</v>
      </c>
      <c r="CZ7" s="37">
        <v>56.28</v>
      </c>
      <c r="DA7" s="37">
        <v>59.6</v>
      </c>
      <c r="DB7" s="37">
        <v>62.16</v>
      </c>
      <c r="DC7" s="37">
        <v>63.45</v>
      </c>
      <c r="DD7" s="37">
        <v>64.14</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2019-01-22T00:15:23Z</cp:lastPrinted>
  <dcterms:created xsi:type="dcterms:W3CDTF">2018-12-03T09:03:24Z</dcterms:created>
  <dcterms:modified xsi:type="dcterms:W3CDTF">2019-02-20T02:05:20Z</dcterms:modified>
  <cp:category/>
</cp:coreProperties>
</file>