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2pRLPUvAkRhzXwEIPQY9WvnEX1asibPm4UJjRKm+7Unh/wrtHL+Qln8h9IBkeS/QcgN03emzsveboaeTOW3TA==" workbookSaltValue="xuUqBsdJFXAktWC808zl/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<sst xmlns="http://schemas.openxmlformats.org/spreadsheetml/2006/main" count="232" uniqueCount="120">
  <si>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</si>
  <si>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</si>
  <si>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</si>
  <si>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</si>
  <si>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</si>
  <si>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</si>
  <si>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</si>
  <si>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</si>
  <si>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</si>
  <si>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</si>
  <si>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</si>
  <si>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</si>
  <si>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</si>
  <si>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</si>
  <si>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</si>
  <si>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</si>
  <si>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</si>
  <si>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</si>
  <si>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</si>
  <si>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</si>
  <si>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</si>
  <si>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</si>
  <si>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</si>
  <si>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</si>
  <si>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</si>
  <si>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</si>
  <si>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</si>
  <si>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</si>
  <si>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</si>
  <si>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</si>
  <si>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</si>
  <si>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</si>
  <si>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</si>
  <si>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</si>
  <si>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</si>
  <si>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</si>
  <si>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</si>
  <si>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</si>
  <si>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</si>
  <si>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</si>
  <si>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</si>
  <si>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</si>
  <si>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</si>
  <si>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</si>
  <si>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</si>
  <si>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</si>
  <si>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</si>
  <si>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</si>
  <si>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</si>
  <si>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</si>
  <si>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</si>
  <si>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</si>
  <si>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</si>
  <si>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</si>
  <si>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</si>
  <si>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</si>
  <si>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</si>
  <si>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</si>
  <si>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</si>
  <si>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</si>
  <si>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</si>
  <si>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</si>
  <si>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</si>
  <si>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</si>
  <si>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</si>
  <si>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</si>
  <si>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</si>
  <si>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</si>
  <si>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</si>
  <si>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</si>
  <si>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</si>
  <si>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</si>
  <si>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</si>
  <si>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</si>
  <si>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</si>
  <si>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</si>
  <si>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</si>
  <si>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</si>
  <si>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</si>
  <si>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</si>
  <si>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</si>
  <si>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</si>
  <si>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</si>
  <si>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</si>
  <si>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</si>
  <si>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</si>
  <si>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</si>
  <si>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</si>
  <si>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</si>
  <si>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</si>
  <si>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</si>
  <si>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</si>
  <si>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</si>
  <si>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</si>
  <si>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</si>
  <si>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</si>
  <si>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</si>
  <si>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</si>
  <si>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</si>
  <si>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</si>
  <si>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</si>
  <si>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</si>
  <si>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</si>
  <si>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</si>
  <si>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</si>
  <si>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</si>
  <si>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</si>
  <si>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</si>
  <si>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</si>
  <si>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</si>
  <si>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</si>
  <si>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</si>
  <si>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</si>
  <si>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</si>
  <si>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</si>
  <si>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</si>
  <si>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</si>
  <si>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（１）健全性について
　経常収支比率は１００％を上回っているものの、料金回収率は９４％程度であることから、更なるコスト削減及び業務の効率化に努める必要がある。一方、累積欠損金がなく、企業債残高対給水収益比率は類似団体平均値を下回っていることから財務の健全性は確保されているといえる。
（２）効率性について
　給水原価が類似団体平均値を下回っており、施設利用率は類似団体平均値を上回っていることから、施設の効率性は比較的良好といえる。
　また、有収率は平成２９年度で９７％超であり、類似団体平均値を大きく上回っている。石綿管更新事業等の管路更新の効果が発揮され、現段階では良好な配管状況といえる。</t>
    <rPh sb="3" eb="6">
      <t>ケンゼンセイ</t>
    </rPh>
    <rPh sb="12" eb="14">
      <t>ケイジョウ</t>
    </rPh>
    <rPh sb="14" eb="16">
      <t>シュウシ</t>
    </rPh>
    <rPh sb="16" eb="18">
      <t>ヒリツ</t>
    </rPh>
    <rPh sb="24" eb="26">
      <t>ウワマワ</t>
    </rPh>
    <rPh sb="34" eb="36">
      <t>リョウキン</t>
    </rPh>
    <rPh sb="36" eb="38">
      <t>カイシュウ</t>
    </rPh>
    <rPh sb="38" eb="39">
      <t>リツ</t>
    </rPh>
    <rPh sb="43" eb="45">
      <t>テイド</t>
    </rPh>
    <rPh sb="53" eb="54">
      <t>サラ</t>
    </rPh>
    <rPh sb="59" eb="61">
      <t>サクゲン</t>
    </rPh>
    <rPh sb="61" eb="62">
      <t>オヨ</t>
    </rPh>
    <rPh sb="63" eb="65">
      <t>ギョウム</t>
    </rPh>
    <rPh sb="66" eb="69">
      <t>コウリツカ</t>
    </rPh>
    <rPh sb="70" eb="71">
      <t>ツト</t>
    </rPh>
    <rPh sb="73" eb="75">
      <t>ヒツヨウ</t>
    </rPh>
    <rPh sb="79" eb="81">
      <t>イッポウ</t>
    </rPh>
    <rPh sb="82" eb="84">
      <t>ルイセキ</t>
    </rPh>
    <rPh sb="84" eb="87">
      <t>ケッソンキン</t>
    </rPh>
    <rPh sb="91" eb="93">
      <t>キギョウ</t>
    </rPh>
    <rPh sb="93" eb="94">
      <t>サイ</t>
    </rPh>
    <rPh sb="94" eb="96">
      <t>ザンダカ</t>
    </rPh>
    <rPh sb="96" eb="97">
      <t>タイ</t>
    </rPh>
    <rPh sb="97" eb="99">
      <t>キュウスイ</t>
    </rPh>
    <rPh sb="99" eb="101">
      <t>シュウエキ</t>
    </rPh>
    <rPh sb="101" eb="103">
      <t>ヒリツ</t>
    </rPh>
    <rPh sb="104" eb="106">
      <t>ルイジ</t>
    </rPh>
    <rPh sb="106" eb="108">
      <t>ダンタイ</t>
    </rPh>
    <rPh sb="108" eb="110">
      <t>ヘイキン</t>
    </rPh>
    <rPh sb="110" eb="111">
      <t>チ</t>
    </rPh>
    <rPh sb="112" eb="114">
      <t>シタマワ</t>
    </rPh>
    <rPh sb="122" eb="124">
      <t>ザイム</t>
    </rPh>
    <rPh sb="125" eb="128">
      <t>ケンゼンセイ</t>
    </rPh>
    <rPh sb="129" eb="131">
      <t>カクホ</t>
    </rPh>
    <rPh sb="145" eb="148">
      <t>コウリツセイ</t>
    </rPh>
    <rPh sb="154" eb="156">
      <t>キュウスイ</t>
    </rPh>
    <rPh sb="156" eb="158">
      <t>ゲンカ</t>
    </rPh>
    <rPh sb="159" eb="161">
      <t>ルイジ</t>
    </rPh>
    <rPh sb="161" eb="163">
      <t>ダンタイ</t>
    </rPh>
    <rPh sb="163" eb="166">
      <t>ヘイキンチ</t>
    </rPh>
    <rPh sb="167" eb="169">
      <t>シタマワ</t>
    </rPh>
    <rPh sb="174" eb="176">
      <t>シセツ</t>
    </rPh>
    <rPh sb="176" eb="179">
      <t>リヨウリツ</t>
    </rPh>
    <rPh sb="180" eb="182">
      <t>ルイジ</t>
    </rPh>
    <rPh sb="182" eb="184">
      <t>ダンタイ</t>
    </rPh>
    <rPh sb="184" eb="187">
      <t>ヘイキンチ</t>
    </rPh>
    <rPh sb="188" eb="190">
      <t>ウワマワ</t>
    </rPh>
    <rPh sb="199" eb="201">
      <t>シセツ</t>
    </rPh>
    <rPh sb="202" eb="205">
      <t>コウリツセイ</t>
    </rPh>
    <rPh sb="206" eb="209">
      <t>ヒカクテキ</t>
    </rPh>
    <rPh sb="209" eb="211">
      <t>リョウコウ</t>
    </rPh>
    <rPh sb="221" eb="223">
      <t>ユウシュウ</t>
    </rPh>
    <rPh sb="223" eb="224">
      <t>リツ</t>
    </rPh>
    <rPh sb="225" eb="227">
      <t>ヘイセイ</t>
    </rPh>
    <rPh sb="229" eb="231">
      <t>ネンド</t>
    </rPh>
    <rPh sb="235" eb="236">
      <t>チョウ</t>
    </rPh>
    <rPh sb="240" eb="242">
      <t>ルイジ</t>
    </rPh>
    <rPh sb="242" eb="244">
      <t>ダンタイ</t>
    </rPh>
    <rPh sb="244" eb="246">
      <t>ヘイキン</t>
    </rPh>
    <rPh sb="246" eb="247">
      <t>チ</t>
    </rPh>
    <rPh sb="248" eb="249">
      <t>オオ</t>
    </rPh>
    <rPh sb="251" eb="253">
      <t>ウワマワ</t>
    </rPh>
    <rPh sb="258" eb="260">
      <t>セキメン</t>
    </rPh>
    <rPh sb="260" eb="261">
      <t>カン</t>
    </rPh>
    <rPh sb="261" eb="263">
      <t>コウシン</t>
    </rPh>
    <rPh sb="263" eb="265">
      <t>ジギョウ</t>
    </rPh>
    <rPh sb="265" eb="266">
      <t>トウ</t>
    </rPh>
    <rPh sb="267" eb="269">
      <t>カンロ</t>
    </rPh>
    <rPh sb="269" eb="271">
      <t>コウシン</t>
    </rPh>
    <rPh sb="272" eb="274">
      <t>コウカ</t>
    </rPh>
    <rPh sb="275" eb="277">
      <t>ハッキ</t>
    </rPh>
    <rPh sb="280" eb="283">
      <t>ゲンダンカイ</t>
    </rPh>
    <rPh sb="285" eb="287">
      <t>リョウコウ</t>
    </rPh>
    <rPh sb="288" eb="290">
      <t>ハイカン</t>
    </rPh>
    <rPh sb="290" eb="292">
      <t>ジョウキョウ</t>
    </rPh>
    <phoneticPr fontId="4"/>
  </si>
  <si>
    <t>　有形固定資産減価償却比率及び管路の経年化率は平成２９年度で類似団体平均値を上回っている。このため、施設の老朽化が比較的進んでいるため、平成２７年度に策定したアセットマネジメントに基づき、計画的かつ確実な施設更新・耐震化を推進していく必要がある。</t>
    <rPh sb="1" eb="3">
      <t>ユウケイ</t>
    </rPh>
    <rPh sb="3" eb="5">
      <t>コテイ</t>
    </rPh>
    <rPh sb="5" eb="7">
      <t>シサン</t>
    </rPh>
    <rPh sb="7" eb="9">
      <t>ゲンカ</t>
    </rPh>
    <rPh sb="9" eb="11">
      <t>ショウキャク</t>
    </rPh>
    <rPh sb="11" eb="13">
      <t>ヒリツ</t>
    </rPh>
    <rPh sb="13" eb="14">
      <t>オヨ</t>
    </rPh>
    <rPh sb="15" eb="17">
      <t>カンロ</t>
    </rPh>
    <rPh sb="18" eb="21">
      <t>ケイネンカ</t>
    </rPh>
    <rPh sb="21" eb="22">
      <t>リツ</t>
    </rPh>
    <rPh sb="23" eb="25">
      <t>ヘイセイ</t>
    </rPh>
    <rPh sb="27" eb="29">
      <t>ネンド</t>
    </rPh>
    <rPh sb="30" eb="32">
      <t>ルイジ</t>
    </rPh>
    <rPh sb="32" eb="34">
      <t>ダンタイ</t>
    </rPh>
    <rPh sb="34" eb="37">
      <t>ヘイキンチ</t>
    </rPh>
    <rPh sb="38" eb="40">
      <t>ウワマワ</t>
    </rPh>
    <rPh sb="50" eb="52">
      <t>シセツ</t>
    </rPh>
    <rPh sb="53" eb="56">
      <t>ロウキュウカ</t>
    </rPh>
    <rPh sb="57" eb="60">
      <t>ヒカクテキ</t>
    </rPh>
    <rPh sb="60" eb="61">
      <t>スス</t>
    </rPh>
    <rPh sb="68" eb="70">
      <t>ヘイセイ</t>
    </rPh>
    <rPh sb="72" eb="74">
      <t>ネンド</t>
    </rPh>
    <rPh sb="75" eb="77">
      <t>サクテイ</t>
    </rPh>
    <rPh sb="90" eb="91">
      <t>モト</t>
    </rPh>
    <rPh sb="94" eb="97">
      <t>ケイカクテキ</t>
    </rPh>
    <rPh sb="99" eb="101">
      <t>カクジツ</t>
    </rPh>
    <rPh sb="102" eb="104">
      <t>シセツ</t>
    </rPh>
    <rPh sb="104" eb="106">
      <t>コウシン</t>
    </rPh>
    <rPh sb="107" eb="110">
      <t>タイシンカ</t>
    </rPh>
    <rPh sb="111" eb="113">
      <t>スイシン</t>
    </rPh>
    <rPh sb="117" eb="119">
      <t>ヒツヨウ</t>
    </rPh>
    <phoneticPr fontId="4"/>
  </si>
  <si>
    <t>　現段階では財務の健全性及び効率性並びに収益性は良好であるといえるが、施設の老朽化が比較的進んでいることから、今後は水道施設整備計画の策定を行い、「いつ」「どこ」を更新すべきか明確にすることで、効率的かつ効果的な施設の更新・耐震化と更新財源を確保するための財政運営の確立を着実に推進していく必要がある。</t>
    <rPh sb="1" eb="4">
      <t>ゲンダンカイ</t>
    </rPh>
    <rPh sb="6" eb="8">
      <t>ザイム</t>
    </rPh>
    <rPh sb="9" eb="12">
      <t>ケンゼンセイ</t>
    </rPh>
    <rPh sb="12" eb="13">
      <t>オヨ</t>
    </rPh>
    <rPh sb="14" eb="17">
      <t>コウリツセイ</t>
    </rPh>
    <rPh sb="17" eb="18">
      <t>ナラ</t>
    </rPh>
    <rPh sb="20" eb="23">
      <t>シュウエキセイ</t>
    </rPh>
    <rPh sb="24" eb="26">
      <t>リョウコウ</t>
    </rPh>
    <rPh sb="35" eb="37">
      <t>シセツ</t>
    </rPh>
    <rPh sb="38" eb="41">
      <t>ロウキュウカ</t>
    </rPh>
    <rPh sb="42" eb="45">
      <t>ヒカクテキ</t>
    </rPh>
    <rPh sb="45" eb="46">
      <t>スス</t>
    </rPh>
    <rPh sb="55" eb="57">
      <t>コンゴ</t>
    </rPh>
    <rPh sb="58" eb="60">
      <t>スイドウ</t>
    </rPh>
    <rPh sb="60" eb="62">
      <t>シセツ</t>
    </rPh>
    <rPh sb="62" eb="64">
      <t>セイビ</t>
    </rPh>
    <rPh sb="64" eb="66">
      <t>ケイカク</t>
    </rPh>
    <rPh sb="67" eb="69">
      <t>サクテイ</t>
    </rPh>
    <rPh sb="70" eb="71">
      <t>オコナ</t>
    </rPh>
    <rPh sb="82" eb="84">
      <t>コウシン</t>
    </rPh>
    <rPh sb="88" eb="90">
      <t>メイカク</t>
    </rPh>
    <rPh sb="97" eb="100">
      <t>コウリツテキ</t>
    </rPh>
    <rPh sb="102" eb="104">
      <t>コウカ</t>
    </rPh>
    <rPh sb="104" eb="105">
      <t>テキ</t>
    </rPh>
    <rPh sb="106" eb="108">
      <t>シセツ</t>
    </rPh>
    <rPh sb="109" eb="111">
      <t>コウシン</t>
    </rPh>
    <rPh sb="112" eb="115">
      <t>タイシンカ</t>
    </rPh>
    <rPh sb="116" eb="118">
      <t>コウシン</t>
    </rPh>
    <rPh sb="118" eb="120">
      <t>ザイゲン</t>
    </rPh>
    <rPh sb="121" eb="123">
      <t>カクホ</t>
    </rPh>
    <rPh sb="128" eb="130">
      <t>ザイセイ</t>
    </rPh>
    <rPh sb="130" eb="132">
      <t>ウンエイ</t>
    </rPh>
    <rPh sb="133" eb="135">
      <t>カクリツ</t>
    </rPh>
    <rPh sb="136" eb="138">
      <t>チャクジツ</t>
    </rPh>
    <rPh sb="139" eb="141">
      <t>スイシン</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</si>
</sst>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0.82</c:v>
                </c:pt>
                <c:pt idx="1">
                  <c:v>0.96</c:v>
                </c:pt>
                <c:pt idx="2">
                  <c:v>0.92</c:v>
                </c:pt>
                <c:pt idx="3">
                  <c:v>1.1399999999999999</c:v>
                </c:pt>
                <c:pt idx="4">
                  <c:v>1.08</c:v>
                </c:pt>
              </c:numCache>
            </c:numRef>
          </c:val>
          <c:extLst xmlns:c16r2="http://schemas.microsoft.com/office/drawing/2015/06/chart">
            <c:ext xmlns:c16="http://schemas.microsoft.com/office/drawing/2014/chart" uri="{C3380CC4-5D6E-409C-BE32-E72D297353CC}">
              <c16:uniqueId val="{00000000-B4A5-47BE-9C58-F3DA0EDA36B9}"/>
            </c:ext>
          </c:extLst>
        </c:ser>
        <c:dLbls>
          <c:showLegendKey val="0"/>
          <c:showVal val="0"/>
          <c:showCatName val="0"/>
          <c:showSerName val="0"/>
          <c:showPercent val="0"/>
          <c:showBubbleSize val="0"/>
        </c:dLbls>
        <c:gapWidth val="150"/>
        <c:axId val="150251776"/>
        <c:axId val="1502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B4A5-47BE-9C58-F3DA0EDA36B9}"/>
            </c:ext>
          </c:extLst>
        </c:ser>
        <c:dLbls>
          <c:showLegendKey val="0"/>
          <c:showVal val="0"/>
          <c:showCatName val="0"/>
          <c:showSerName val="0"/>
          <c:showPercent val="0"/>
          <c:showBubbleSize val="0"/>
        </c:dLbls>
        <c:marker val="1"/>
        <c:smooth val="0"/>
        <c:axId val="150251776"/>
        <c:axId val="150253952"/>
      </c:lineChart>
      <c:dateAx>
        <c:axId val="150251776"/>
        <c:scaling>
          <c:orientation val="minMax"/>
        </c:scaling>
        <c:delete val="1"/>
        <c:axPos val="b"/>
        <c:numFmt formatCode="ge" sourceLinked="1"/>
        <c:majorTickMark val="none"/>
        <c:minorTickMark val="none"/>
        <c:tickLblPos val="none"/>
        <c:crossAx val="150253952"/>
        <c:crosses val="autoZero"/>
        <c:auto val="1"/>
        <c:lblOffset val="100"/>
        <c:baseTimeUnit val="years"/>
      </c:dateAx>
      <c:valAx>
        <c:axId val="1502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104.22</c:v>
                </c:pt>
                <c:pt idx="1">
                  <c:v>101.94</c:v>
                </c:pt>
                <c:pt idx="2">
                  <c:v>103.06</c:v>
                </c:pt>
                <c:pt idx="3">
                  <c:v>103.6</c:v>
                </c:pt>
                <c:pt idx="4">
                  <c:v>104.58</c:v>
                </c:pt>
              </c:numCache>
            </c:numRef>
          </c:val>
          <c:extLst xmlns:c16r2="http://schemas.microsoft.com/office/drawing/2015/06/chart">
            <c:ext xmlns:c16="http://schemas.microsoft.com/office/drawing/2014/chart" uri="{C3380CC4-5D6E-409C-BE32-E72D297353CC}">
              <c16:uniqueId val="{00000000-A9F4-48DA-8FA6-758909C537AE}"/>
            </c:ext>
          </c:extLst>
        </c:ser>
        <c:dLbls>
          <c:showLegendKey val="0"/>
          <c:showVal val="0"/>
          <c:showCatName val="0"/>
          <c:showSerName val="0"/>
          <c:showPercent val="0"/>
          <c:showBubbleSize val="0"/>
        </c:dLbls>
        <c:gapWidth val="150"/>
        <c:axId val="150273408"/>
        <c:axId val="1479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A9F4-48DA-8FA6-758909C537AE}"/>
            </c:ext>
          </c:extLst>
        </c:ser>
        <c:dLbls>
          <c:showLegendKey val="0"/>
          <c:showVal val="0"/>
          <c:showCatName val="0"/>
          <c:showSerName val="0"/>
          <c:showPercent val="0"/>
          <c:showBubbleSize val="0"/>
        </c:dLbls>
        <c:marker val="1"/>
        <c:smooth val="0"/>
        <c:axId val="150273408"/>
        <c:axId val="147993728"/>
      </c:lineChart>
      <c:dateAx>
        <c:axId val="150273408"/>
        <c:scaling>
          <c:orientation val="minMax"/>
        </c:scaling>
        <c:delete val="1"/>
        <c:axPos val="b"/>
        <c:numFmt formatCode="ge" sourceLinked="1"/>
        <c:majorTickMark val="none"/>
        <c:minorTickMark val="none"/>
        <c:tickLblPos val="none"/>
        <c:crossAx val="147993728"/>
        <c:crosses val="autoZero"/>
        <c:auto val="1"/>
        <c:lblOffset val="100"/>
        <c:baseTimeUnit val="years"/>
      </c:dateAx>
      <c:valAx>
        <c:axId val="14799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31.28</c:v>
                </c:pt>
                <c:pt idx="1">
                  <c:v>51.92</c:v>
                </c:pt>
                <c:pt idx="2">
                  <c:v>53.43</c:v>
                </c:pt>
                <c:pt idx="3">
                  <c:v>54.48</c:v>
                </c:pt>
                <c:pt idx="4">
                  <c:v>54.87</c:v>
                </c:pt>
              </c:numCache>
            </c:numRef>
          </c:val>
          <c:extLst xmlns:c16r2="http://schemas.microsoft.com/office/drawing/2015/06/chart">
            <c:ext xmlns:c16="http://schemas.microsoft.com/office/drawing/2014/chart" uri="{C3380CC4-5D6E-409C-BE32-E72D297353CC}">
              <c16:uniqueId val="{00000000-7D2D-401B-8204-22987F8C8C89}"/>
            </c:ext>
          </c:extLst>
        </c:ser>
        <c:dLbls>
          <c:showLegendKey val="0"/>
          <c:showVal val="0"/>
          <c:showCatName val="0"/>
          <c:showSerName val="0"/>
          <c:showPercent val="0"/>
          <c:showBubbleSize val="0"/>
        </c:dLbls>
        <c:gapWidth val="150"/>
        <c:axId val="148016128"/>
        <c:axId val="1480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7D2D-401B-8204-22987F8C8C89}"/>
            </c:ext>
          </c:extLst>
        </c:ser>
        <c:dLbls>
          <c:showLegendKey val="0"/>
          <c:showVal val="0"/>
          <c:showCatName val="0"/>
          <c:showSerName val="0"/>
          <c:showPercent val="0"/>
          <c:showBubbleSize val="0"/>
        </c:dLbls>
        <c:marker val="1"/>
        <c:smooth val="0"/>
        <c:axId val="148016128"/>
        <c:axId val="148034688"/>
      </c:lineChart>
      <c:dateAx>
        <c:axId val="148016128"/>
        <c:scaling>
          <c:orientation val="minMax"/>
        </c:scaling>
        <c:delete val="1"/>
        <c:axPos val="b"/>
        <c:numFmt formatCode="ge" sourceLinked="1"/>
        <c:majorTickMark val="none"/>
        <c:minorTickMark val="none"/>
        <c:tickLblPos val="none"/>
        <c:crossAx val="148034688"/>
        <c:crosses val="autoZero"/>
        <c:auto val="1"/>
        <c:lblOffset val="100"/>
        <c:baseTimeUnit val="years"/>
      </c:dateAx>
      <c:valAx>
        <c:axId val="148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26.6</c:v>
                </c:pt>
                <c:pt idx="1">
                  <c:v>25.62</c:v>
                </c:pt>
                <c:pt idx="2">
                  <c:v>24.67</c:v>
                </c:pt>
                <c:pt idx="3">
                  <c:v>23.53</c:v>
                </c:pt>
                <c:pt idx="4">
                  <c:v>23.18</c:v>
                </c:pt>
              </c:numCache>
            </c:numRef>
          </c:val>
          <c:extLst xmlns:c16r2="http://schemas.microsoft.com/office/drawing/2015/06/chart">
            <c:ext xmlns:c16="http://schemas.microsoft.com/office/drawing/2014/chart" uri="{C3380CC4-5D6E-409C-BE32-E72D297353CC}">
              <c16:uniqueId val="{00000000-1963-46CE-B766-7A9703BC852B}"/>
            </c:ext>
          </c:extLst>
        </c:ser>
        <c:dLbls>
          <c:showLegendKey val="0"/>
          <c:showVal val="0"/>
          <c:showCatName val="0"/>
          <c:showSerName val="0"/>
          <c:showPercent val="0"/>
          <c:showBubbleSize val="0"/>
        </c:dLbls>
        <c:gapWidth val="150"/>
        <c:axId val="148045184"/>
        <c:axId val="1505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1963-46CE-B766-7A9703BC852B}"/>
            </c:ext>
          </c:extLst>
        </c:ser>
        <c:dLbls>
          <c:showLegendKey val="0"/>
          <c:showVal val="0"/>
          <c:showCatName val="0"/>
          <c:showSerName val="0"/>
          <c:showPercent val="0"/>
          <c:showBubbleSize val="0"/>
        </c:dLbls>
        <c:marker val="1"/>
        <c:smooth val="0"/>
        <c:axId val="148045184"/>
        <c:axId val="150550016"/>
      </c:lineChart>
      <c:dateAx>
        <c:axId val="148045184"/>
        <c:scaling>
          <c:orientation val="minMax"/>
        </c:scaling>
        <c:delete val="1"/>
        <c:axPos val="b"/>
        <c:numFmt formatCode="ge" sourceLinked="1"/>
        <c:majorTickMark val="none"/>
        <c:minorTickMark val="none"/>
        <c:tickLblPos val="none"/>
        <c:crossAx val="150550016"/>
        <c:crosses val="autoZero"/>
        <c:auto val="1"/>
        <c:lblOffset val="100"/>
        <c:baseTimeUnit val="years"/>
      </c:dateAx>
      <c:valAx>
        <c:axId val="1505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51-4A75-A19A-85F1AA3AACD9}"/>
            </c:ext>
          </c:extLst>
        </c:ser>
        <c:dLbls>
          <c:showLegendKey val="0"/>
          <c:showVal val="0"/>
          <c:showCatName val="0"/>
          <c:showSerName val="0"/>
          <c:showPercent val="0"/>
          <c:showBubbleSize val="0"/>
        </c:dLbls>
        <c:gapWidth val="150"/>
        <c:axId val="151195648"/>
        <c:axId val="1511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C551-4A75-A19A-85F1AA3AACD9}"/>
            </c:ext>
          </c:extLst>
        </c:ser>
        <c:dLbls>
          <c:showLegendKey val="0"/>
          <c:showVal val="0"/>
          <c:showCatName val="0"/>
          <c:showSerName val="0"/>
          <c:showPercent val="0"/>
          <c:showBubbleSize val="0"/>
        </c:dLbls>
        <c:marker val="1"/>
        <c:smooth val="0"/>
        <c:axId val="151195648"/>
        <c:axId val="151197568"/>
      </c:lineChart>
      <c:dateAx>
        <c:axId val="151195648"/>
        <c:scaling>
          <c:orientation val="minMax"/>
        </c:scaling>
        <c:delete val="1"/>
        <c:axPos val="b"/>
        <c:numFmt formatCode="ge" sourceLinked="1"/>
        <c:majorTickMark val="none"/>
        <c:minorTickMark val="none"/>
        <c:tickLblPos val="none"/>
        <c:crossAx val="151197568"/>
        <c:crosses val="autoZero"/>
        <c:auto val="1"/>
        <c:lblOffset val="100"/>
        <c:baseTimeUnit val="years"/>
      </c:dateAx>
      <c:valAx>
        <c:axId val="15119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1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539.34</c:v>
                </c:pt>
                <c:pt idx="1">
                  <c:v>432.04</c:v>
                </c:pt>
                <c:pt idx="2">
                  <c:v>432.13</c:v>
                </c:pt>
                <c:pt idx="3">
                  <c:v>448.51</c:v>
                </c:pt>
                <c:pt idx="4">
                  <c:v>299.35000000000002</c:v>
                </c:pt>
              </c:numCache>
            </c:numRef>
          </c:val>
          <c:extLst xmlns:c16r2="http://schemas.microsoft.com/office/drawing/2015/06/chart">
            <c:ext xmlns:c16="http://schemas.microsoft.com/office/drawing/2014/chart" uri="{C3380CC4-5D6E-409C-BE32-E72D297353CC}">
              <c16:uniqueId val="{00000000-9D87-4E08-9C12-C254BCA9881E}"/>
            </c:ext>
          </c:extLst>
        </c:ser>
        <c:dLbls>
          <c:showLegendKey val="0"/>
          <c:showVal val="0"/>
          <c:showCatName val="0"/>
          <c:showSerName val="0"/>
          <c:showPercent val="0"/>
          <c:showBubbleSize val="0"/>
        </c:dLbls>
        <c:gapWidth val="150"/>
        <c:axId val="151233280"/>
        <c:axId val="1512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9D87-4E08-9C12-C254BCA9881E}"/>
            </c:ext>
          </c:extLst>
        </c:ser>
        <c:dLbls>
          <c:showLegendKey val="0"/>
          <c:showVal val="0"/>
          <c:showCatName val="0"/>
          <c:showSerName val="0"/>
          <c:showPercent val="0"/>
          <c:showBubbleSize val="0"/>
        </c:dLbls>
        <c:marker val="1"/>
        <c:smooth val="0"/>
        <c:axId val="151233280"/>
        <c:axId val="151235200"/>
      </c:lineChart>
      <c:dateAx>
        <c:axId val="151233280"/>
        <c:scaling>
          <c:orientation val="minMax"/>
        </c:scaling>
        <c:delete val="1"/>
        <c:axPos val="b"/>
        <c:numFmt formatCode="ge" sourceLinked="1"/>
        <c:majorTickMark val="none"/>
        <c:minorTickMark val="none"/>
        <c:tickLblPos val="none"/>
        <c:crossAx val="151235200"/>
        <c:crosses val="autoZero"/>
        <c:auto val="1"/>
        <c:lblOffset val="100"/>
        <c:baseTimeUnit val="years"/>
      </c:dateAx>
      <c:valAx>
        <c:axId val="15123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2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202.71</c:v>
                </c:pt>
                <c:pt idx="1">
                  <c:v>209.52</c:v>
                </c:pt>
                <c:pt idx="2">
                  <c:v>214.11</c:v>
                </c:pt>
                <c:pt idx="3">
                  <c:v>221.97</c:v>
                </c:pt>
                <c:pt idx="4">
                  <c:v>227.21</c:v>
                </c:pt>
              </c:numCache>
            </c:numRef>
          </c:val>
          <c:extLst xmlns:c16r2="http://schemas.microsoft.com/office/drawing/2015/06/chart">
            <c:ext xmlns:c16="http://schemas.microsoft.com/office/drawing/2014/chart" uri="{C3380CC4-5D6E-409C-BE32-E72D297353CC}">
              <c16:uniqueId val="{00000000-6718-4FAF-B5CA-964B84403221}"/>
            </c:ext>
          </c:extLst>
        </c:ser>
        <c:dLbls>
          <c:showLegendKey val="0"/>
          <c:showVal val="0"/>
          <c:showCatName val="0"/>
          <c:showSerName val="0"/>
          <c:showPercent val="0"/>
          <c:showBubbleSize val="0"/>
        </c:dLbls>
        <c:gapWidth val="150"/>
        <c:axId val="151274624"/>
        <c:axId val="1512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6718-4FAF-B5CA-964B84403221}"/>
            </c:ext>
          </c:extLst>
        </c:ser>
        <c:dLbls>
          <c:showLegendKey val="0"/>
          <c:showVal val="0"/>
          <c:showCatName val="0"/>
          <c:showSerName val="0"/>
          <c:showPercent val="0"/>
          <c:showBubbleSize val="0"/>
        </c:dLbls>
        <c:marker val="1"/>
        <c:smooth val="0"/>
        <c:axId val="151274624"/>
        <c:axId val="151276544"/>
      </c:lineChart>
      <c:dateAx>
        <c:axId val="151274624"/>
        <c:scaling>
          <c:orientation val="minMax"/>
        </c:scaling>
        <c:delete val="1"/>
        <c:axPos val="b"/>
        <c:numFmt formatCode="ge" sourceLinked="1"/>
        <c:majorTickMark val="none"/>
        <c:minorTickMark val="none"/>
        <c:tickLblPos val="none"/>
        <c:crossAx val="151276544"/>
        <c:crosses val="autoZero"/>
        <c:auto val="1"/>
        <c:lblOffset val="100"/>
        <c:baseTimeUnit val="years"/>
      </c:dateAx>
      <c:valAx>
        <c:axId val="15127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2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96.98</c:v>
                </c:pt>
                <c:pt idx="1">
                  <c:v>96.91</c:v>
                </c:pt>
                <c:pt idx="2">
                  <c:v>97.37</c:v>
                </c:pt>
                <c:pt idx="3">
                  <c:v>98.52</c:v>
                </c:pt>
                <c:pt idx="4">
                  <c:v>94.1</c:v>
                </c:pt>
              </c:numCache>
            </c:numRef>
          </c:val>
          <c:extLst xmlns:c16r2="http://schemas.microsoft.com/office/drawing/2015/06/chart">
            <c:ext xmlns:c16="http://schemas.microsoft.com/office/drawing/2014/chart" uri="{C3380CC4-5D6E-409C-BE32-E72D297353CC}">
              <c16:uniqueId val="{00000000-8DF4-438B-BC04-64441E2D13D1}"/>
            </c:ext>
          </c:extLst>
        </c:ser>
        <c:dLbls>
          <c:showLegendKey val="0"/>
          <c:showVal val="0"/>
          <c:showCatName val="0"/>
          <c:showSerName val="0"/>
          <c:showPercent val="0"/>
          <c:showBubbleSize val="0"/>
        </c:dLbls>
        <c:gapWidth val="150"/>
        <c:axId val="151311872"/>
        <c:axId val="1513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8DF4-438B-BC04-64441E2D13D1}"/>
            </c:ext>
          </c:extLst>
        </c:ser>
        <c:dLbls>
          <c:showLegendKey val="0"/>
          <c:showVal val="0"/>
          <c:showCatName val="0"/>
          <c:showSerName val="0"/>
          <c:showPercent val="0"/>
          <c:showBubbleSize val="0"/>
        </c:dLbls>
        <c:marker val="1"/>
        <c:smooth val="0"/>
        <c:axId val="151311872"/>
        <c:axId val="151313792"/>
      </c:lineChart>
      <c:dateAx>
        <c:axId val="151311872"/>
        <c:scaling>
          <c:orientation val="minMax"/>
        </c:scaling>
        <c:delete val="1"/>
        <c:axPos val="b"/>
        <c:numFmt formatCode="ge" sourceLinked="1"/>
        <c:majorTickMark val="none"/>
        <c:minorTickMark val="none"/>
        <c:tickLblPos val="none"/>
        <c:crossAx val="151313792"/>
        <c:crosses val="autoZero"/>
        <c:auto val="1"/>
        <c:lblOffset val="100"/>
        <c:baseTimeUnit val="years"/>
      </c:dateAx>
      <c:valAx>
        <c:axId val="1513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152.26</c:v>
                </c:pt>
                <c:pt idx="1">
                  <c:v>153.03</c:v>
                </c:pt>
                <c:pt idx="2">
                  <c:v>154.47</c:v>
                </c:pt>
                <c:pt idx="3">
                  <c:v>152.83000000000001</c:v>
                </c:pt>
                <c:pt idx="4">
                  <c:v>158.61000000000001</c:v>
                </c:pt>
              </c:numCache>
            </c:numRef>
          </c:val>
          <c:extLst xmlns:c16r2="http://schemas.microsoft.com/office/drawing/2015/06/chart">
            <c:ext xmlns:c16="http://schemas.microsoft.com/office/drawing/2014/chart" uri="{C3380CC4-5D6E-409C-BE32-E72D297353CC}">
              <c16:uniqueId val="{00000000-EE9B-48E0-AB38-B0EFA75043D8}"/>
            </c:ext>
          </c:extLst>
        </c:ser>
        <c:dLbls>
          <c:showLegendKey val="0"/>
          <c:showVal val="0"/>
          <c:showCatName val="0"/>
          <c:showSerName val="0"/>
          <c:showPercent val="0"/>
          <c:showBubbleSize val="0"/>
        </c:dLbls>
        <c:gapWidth val="150"/>
        <c:axId val="151361408"/>
        <c:axId val="1513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EE9B-48E0-AB38-B0EFA75043D8}"/>
            </c:ext>
          </c:extLst>
        </c:ser>
        <c:dLbls>
          <c:showLegendKey val="0"/>
          <c:showVal val="0"/>
          <c:showCatName val="0"/>
          <c:showSerName val="0"/>
          <c:showPercent val="0"/>
          <c:showBubbleSize val="0"/>
        </c:dLbls>
        <c:marker val="1"/>
        <c:smooth val="0"/>
        <c:axId val="151361408"/>
        <c:axId val="151363584"/>
      </c:lineChart>
      <c:dateAx>
        <c:axId val="151361408"/>
        <c:scaling>
          <c:orientation val="minMax"/>
        </c:scaling>
        <c:delete val="1"/>
        <c:axPos val="b"/>
        <c:numFmt formatCode="ge" sourceLinked="1"/>
        <c:majorTickMark val="none"/>
        <c:minorTickMark val="none"/>
        <c:tickLblPos val="none"/>
        <c:crossAx val="151363584"/>
        <c:crosses val="autoZero"/>
        <c:auto val="1"/>
        <c:lblOffset val="100"/>
        <c:baseTimeUnit val="years"/>
      </c:dateAx>
      <c:valAx>
        <c:axId val="1513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64.31</c:v>
                </c:pt>
                <c:pt idx="1">
                  <c:v>63.23</c:v>
                </c:pt>
                <c:pt idx="2">
                  <c:v>62.15</c:v>
                </c:pt>
                <c:pt idx="3">
                  <c:v>65.599999999999994</c:v>
                </c:pt>
                <c:pt idx="4">
                  <c:v>66.67</c:v>
                </c:pt>
              </c:numCache>
            </c:numRef>
          </c:val>
          <c:extLst xmlns:c16r2="http://schemas.microsoft.com/office/drawing/2015/06/chart">
            <c:ext xmlns:c16="http://schemas.microsoft.com/office/drawing/2014/chart" uri="{C3380CC4-5D6E-409C-BE32-E72D297353CC}">
              <c16:uniqueId val="{00000000-F48C-4E9C-8C5C-71A093D593BA}"/>
            </c:ext>
          </c:extLst>
        </c:ser>
        <c:dLbls>
          <c:showLegendKey val="0"/>
          <c:showVal val="0"/>
          <c:showCatName val="0"/>
          <c:showSerName val="0"/>
          <c:showPercent val="0"/>
          <c:showBubbleSize val="0"/>
        </c:dLbls>
        <c:gapWidth val="150"/>
        <c:axId val="151529728"/>
        <c:axId val="1515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F48C-4E9C-8C5C-71A093D593BA}"/>
            </c:ext>
          </c:extLst>
        </c:ser>
        <c:dLbls>
          <c:showLegendKey val="0"/>
          <c:showVal val="0"/>
          <c:showCatName val="0"/>
          <c:showSerName val="0"/>
          <c:showPercent val="0"/>
          <c:showBubbleSize val="0"/>
        </c:dLbls>
        <c:marker val="1"/>
        <c:smooth val="0"/>
        <c:axId val="151529728"/>
        <c:axId val="151544192"/>
      </c:lineChart>
      <c:dateAx>
        <c:axId val="151529728"/>
        <c:scaling>
          <c:orientation val="minMax"/>
        </c:scaling>
        <c:delete val="1"/>
        <c:axPos val="b"/>
        <c:numFmt formatCode="ge" sourceLinked="1"/>
        <c:majorTickMark val="none"/>
        <c:minorTickMark val="none"/>
        <c:tickLblPos val="none"/>
        <c:crossAx val="151544192"/>
        <c:crosses val="autoZero"/>
        <c:auto val="1"/>
        <c:lblOffset val="100"/>
        <c:baseTimeUnit val="years"/>
      </c:dateAx>
      <c:valAx>
        <c:axId val="1515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96.41</c:v>
                </c:pt>
                <c:pt idx="1">
                  <c:v>96.55</c:v>
                </c:pt>
                <c:pt idx="2">
                  <c:v>96.36</c:v>
                </c:pt>
                <c:pt idx="3">
                  <c:v>97.61</c:v>
                </c:pt>
                <c:pt idx="4">
                  <c:v>97.83</c:v>
                </c:pt>
              </c:numCache>
            </c:numRef>
          </c:val>
          <c:extLst xmlns:c16r2="http://schemas.microsoft.com/office/drawing/2015/06/chart">
            <c:ext xmlns:c16="http://schemas.microsoft.com/office/drawing/2014/chart" uri="{C3380CC4-5D6E-409C-BE32-E72D297353CC}">
              <c16:uniqueId val="{00000000-8793-4ADD-BE66-31E47658BA86}"/>
            </c:ext>
          </c:extLst>
        </c:ser>
        <c:dLbls>
          <c:showLegendKey val="0"/>
          <c:showVal val="0"/>
          <c:showCatName val="0"/>
          <c:showSerName val="0"/>
          <c:showPercent val="0"/>
          <c:showBubbleSize val="0"/>
        </c:dLbls>
        <c:gapWidth val="150"/>
        <c:axId val="151583360"/>
        <c:axId val="1515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8793-4ADD-BE66-31E47658BA86}"/>
            </c:ext>
          </c:extLst>
        </c:ser>
        <c:dLbls>
          <c:showLegendKey val="0"/>
          <c:showVal val="0"/>
          <c:showCatName val="0"/>
          <c:showSerName val="0"/>
          <c:showPercent val="0"/>
          <c:showBubbleSize val="0"/>
        </c:dLbls>
        <c:marker val="1"/>
        <c:smooth val="0"/>
        <c:axId val="151583360"/>
        <c:axId val="151585536"/>
      </c:lineChart>
      <c:dateAx>
        <c:axId val="151583360"/>
        <c:scaling>
          <c:orientation val="minMax"/>
        </c:scaling>
        <c:delete val="1"/>
        <c:axPos val="b"/>
        <c:numFmt formatCode="ge" sourceLinked="1"/>
        <c:majorTickMark val="none"/>
        <c:minorTickMark val="none"/>
        <c:tickLblPos val="none"/>
        <c:crossAx val="151585536"/>
        <c:crosses val="autoZero"/>
        <c:auto val="1"/>
        <c:lblOffset val="100"/>
        <c:baseTimeUnit val="years"/>
      </c:dateAx>
      <c:valAx>
        <c:axId val="1515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Q62" sqref="AQ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内灘町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自治体職員</v>
      </c>
      <c r="AE8" s="58"/>
      <c r="AF8" s="58"/>
      <c r="AG8" s="58"/>
      <c r="AH8" s="58"/>
      <c r="AI8" s="58"/>
      <c r="AJ8" s="58"/>
      <c r="AK8" s="4"/>
      <c r="AL8" s="59">
        <f>データ!$R$6</f>
        <v>26838</v>
      </c>
      <c r="AM8" s="59"/>
      <c r="AN8" s="59"/>
      <c r="AO8" s="59"/>
      <c r="AP8" s="59"/>
      <c r="AQ8" s="59"/>
      <c r="AR8" s="59"/>
      <c r="AS8" s="59"/>
      <c r="AT8" s="50">
        <f>データ!$S$6</f>
        <v>20.329999999999998</v>
      </c>
      <c r="AU8" s="51"/>
      <c r="AV8" s="51"/>
      <c r="AW8" s="51"/>
      <c r="AX8" s="51"/>
      <c r="AY8" s="51"/>
      <c r="AZ8" s="51"/>
      <c r="BA8" s="51"/>
      <c r="BB8" s="52">
        <f>データ!$T$6</f>
        <v>1320.12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66.08</v>
      </c>
      <c r="J10" s="51"/>
      <c r="K10" s="51"/>
      <c r="L10" s="51"/>
      <c r="M10" s="51"/>
      <c r="N10" s="51"/>
      <c r="O10" s="62"/>
      <c r="P10" s="52">
        <f>データ!$P$6</f>
        <v>98.95</v>
      </c>
      <c r="Q10" s="52"/>
      <c r="R10" s="52"/>
      <c r="S10" s="52"/>
      <c r="T10" s="52"/>
      <c r="U10" s="52"/>
      <c r="V10" s="52"/>
      <c r="W10" s="59">
        <f>データ!$Q$6</f>
        <v>2613</v>
      </c>
      <c r="X10" s="59"/>
      <c r="Y10" s="59"/>
      <c r="Z10" s="59"/>
      <c r="AA10" s="59"/>
      <c r="AB10" s="59"/>
      <c r="AC10" s="59"/>
      <c r="AD10" s="2"/>
      <c r="AE10" s="2"/>
      <c r="AF10" s="2"/>
      <c r="AG10" s="2"/>
      <c r="AH10" s="4"/>
      <c r="AI10" s="4"/>
      <c r="AJ10" s="4"/>
      <c r="AK10" s="4"/>
      <c r="AL10" s="59">
        <f>データ!$U$6</f>
        <v>26455</v>
      </c>
      <c r="AM10" s="59"/>
      <c r="AN10" s="59"/>
      <c r="AO10" s="59"/>
      <c r="AP10" s="59"/>
      <c r="AQ10" s="59"/>
      <c r="AR10" s="59"/>
      <c r="AS10" s="59"/>
      <c r="AT10" s="50">
        <f>データ!$V$6</f>
        <v>6.66</v>
      </c>
      <c r="AU10" s="51"/>
      <c r="AV10" s="51"/>
      <c r="AW10" s="51"/>
      <c r="AX10" s="51"/>
      <c r="AY10" s="51"/>
      <c r="AZ10" s="51"/>
      <c r="BA10" s="51"/>
      <c r="BB10" s="52">
        <f>データ!$W$6</f>
        <v>3972.22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qtW0yZiQxaYKgSIl0OkOdP2tZvrExpVd5pjw1ocAlHCDjN26aiC9+zBo2HhwL6Osmc8GsRjAlJsU0vwO7055A==" saltValue="TflsOeNR2GOHyBOi2bYp6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173657</v>
      </c>
      <c r="D6" s="33">
        <f t="shared" si="3"/>
        <v>46</v>
      </c>
      <c r="E6" s="33">
        <f t="shared" si="3"/>
        <v>1</v>
      </c>
      <c r="F6" s="33">
        <f t="shared" si="3"/>
        <v>0</v>
      </c>
      <c r="G6" s="33">
        <f t="shared" si="3"/>
        <v>1</v>
      </c>
      <c r="H6" s="33" t="str">
        <f t="shared" si="3"/>
        <v>石川県　内灘町</v>
      </c>
      <c r="I6" s="33" t="str">
        <f t="shared" si="3"/>
        <v>法適用</v>
      </c>
      <c r="J6" s="33" t="str">
        <f t="shared" si="3"/>
        <v>水道事業</v>
      </c>
      <c r="K6" s="33" t="str">
        <f t="shared" si="3"/>
        <v>末端給水事業</v>
      </c>
      <c r="L6" s="33" t="str">
        <f t="shared" si="3"/>
        <v>A6</v>
      </c>
      <c r="M6" s="33" t="str">
        <f t="shared" si="3"/>
        <v>自治体職員</v>
      </c>
      <c r="N6" s="34" t="str">
        <f t="shared" si="3"/>
        <v>-</v>
      </c>
      <c r="O6" s="34">
        <f t="shared" si="3"/>
        <v>66.08</v>
      </c>
      <c r="P6" s="34">
        <f t="shared" si="3"/>
        <v>98.95</v>
      </c>
      <c r="Q6" s="34">
        <f t="shared" si="3"/>
        <v>2613</v>
      </c>
      <c r="R6" s="34">
        <f t="shared" si="3"/>
        <v>26838</v>
      </c>
      <c r="S6" s="34">
        <f t="shared" si="3"/>
        <v>20.329999999999998</v>
      </c>
      <c r="T6" s="34">
        <f t="shared" si="3"/>
        <v>1320.12</v>
      </c>
      <c r="U6" s="34">
        <f t="shared" si="3"/>
        <v>26455</v>
      </c>
      <c r="V6" s="34">
        <f t="shared" si="3"/>
        <v>6.66</v>
      </c>
      <c r="W6" s="34">
        <f t="shared" si="3"/>
        <v>3972.22</v>
      </c>
      <c r="X6" s="35">
        <f>IF(X7="",NA(),X7)</f>
        <v>104.22</v>
      </c>
      <c r="Y6" s="35">
        <f t="shared" ref="Y6:AG6" si="4">IF(Y7="",NA(),Y7)</f>
        <v>101.94</v>
      </c>
      <c r="Z6" s="35">
        <f t="shared" si="4"/>
        <v>103.06</v>
      </c>
      <c r="AA6" s="35">
        <f t="shared" si="4"/>
        <v>103.6</v>
      </c>
      <c r="AB6" s="35">
        <f t="shared" si="4"/>
        <v>104.58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539.34</v>
      </c>
      <c r="AU6" s="35">
        <f t="shared" ref="AU6:BC6" si="6">IF(AU7="",NA(),AU7)</f>
        <v>432.04</v>
      </c>
      <c r="AV6" s="35">
        <f t="shared" si="6"/>
        <v>432.13</v>
      </c>
      <c r="AW6" s="35">
        <f t="shared" si="6"/>
        <v>448.51</v>
      </c>
      <c r="AX6" s="35">
        <f t="shared" si="6"/>
        <v>299.35000000000002</v>
      </c>
      <c r="AY6" s="35">
        <f t="shared" si="6"/>
        <v>963.24</v>
      </c>
      <c r="AZ6" s="35">
        <f t="shared" si="6"/>
        <v>381.53</v>
      </c>
      <c r="BA6" s="35">
        <f t="shared" si="6"/>
        <v>391.54</v>
      </c>
      <c r="BB6" s="35">
        <f t="shared" si="6"/>
        <v>384.34</v>
      </c>
      <c r="BC6" s="35">
        <f t="shared" si="6"/>
        <v>359.47</v>
      </c>
      <c r="BD6" s="34" t="str">
        <f>IF(BD7="","",IF(BD7="-","【-】","【"&amp;SUBSTITUTE(TEXT(BD7,"#,##0.00"),"-","△")&amp;"】"))</f>
        <v>【264.34】</v>
      </c>
      <c r="BE6" s="35">
        <f>IF(BE7="",NA(),BE7)</f>
        <v>202.71</v>
      </c>
      <c r="BF6" s="35">
        <f t="shared" ref="BF6:BN6" si="7">IF(BF7="",NA(),BF7)</f>
        <v>209.52</v>
      </c>
      <c r="BG6" s="35">
        <f t="shared" si="7"/>
        <v>214.11</v>
      </c>
      <c r="BH6" s="35">
        <f t="shared" si="7"/>
        <v>221.97</v>
      </c>
      <c r="BI6" s="35">
        <f t="shared" si="7"/>
        <v>227.21</v>
      </c>
      <c r="BJ6" s="35">
        <f t="shared" si="7"/>
        <v>400.38</v>
      </c>
      <c r="BK6" s="35">
        <f t="shared" si="7"/>
        <v>393.27</v>
      </c>
      <c r="BL6" s="35">
        <f t="shared" si="7"/>
        <v>386.97</v>
      </c>
      <c r="BM6" s="35">
        <f t="shared" si="7"/>
        <v>380.58</v>
      </c>
      <c r="BN6" s="35">
        <f t="shared" si="7"/>
        <v>401.79</v>
      </c>
      <c r="BO6" s="34" t="str">
        <f>IF(BO7="","",IF(BO7="-","【-】","【"&amp;SUBSTITUTE(TEXT(BO7,"#,##0.00"),"-","△")&amp;"】"))</f>
        <v>【274.27】</v>
      </c>
      <c r="BP6" s="35">
        <f>IF(BP7="",NA(),BP7)</f>
        <v>96.98</v>
      </c>
      <c r="BQ6" s="35">
        <f t="shared" ref="BQ6:BY6" si="8">IF(BQ7="",NA(),BQ7)</f>
        <v>96.91</v>
      </c>
      <c r="BR6" s="35">
        <f t="shared" si="8"/>
        <v>97.37</v>
      </c>
      <c r="BS6" s="35">
        <f t="shared" si="8"/>
        <v>98.52</v>
      </c>
      <c r="BT6" s="35">
        <f t="shared" si="8"/>
        <v>94.1</v>
      </c>
      <c r="BU6" s="35">
        <f t="shared" si="8"/>
        <v>96.56</v>
      </c>
      <c r="BV6" s="35">
        <f t="shared" si="8"/>
        <v>100.47</v>
      </c>
      <c r="BW6" s="35">
        <f t="shared" si="8"/>
        <v>101.72</v>
      </c>
      <c r="BX6" s="35">
        <f t="shared" si="8"/>
        <v>102.38</v>
      </c>
      <c r="BY6" s="35">
        <f t="shared" si="8"/>
        <v>100.12</v>
      </c>
      <c r="BZ6" s="34" t="str">
        <f>IF(BZ7="","",IF(BZ7="-","【-】","【"&amp;SUBSTITUTE(TEXT(BZ7,"#,##0.00"),"-","△")&amp;"】"))</f>
        <v>【104.36】</v>
      </c>
      <c r="CA6" s="35">
        <f>IF(CA7="",NA(),CA7)</f>
        <v>152.26</v>
      </c>
      <c r="CB6" s="35">
        <f t="shared" ref="CB6:CJ6" si="9">IF(CB7="",NA(),CB7)</f>
        <v>153.03</v>
      </c>
      <c r="CC6" s="35">
        <f t="shared" si="9"/>
        <v>154.47</v>
      </c>
      <c r="CD6" s="35">
        <f t="shared" si="9"/>
        <v>152.83000000000001</v>
      </c>
      <c r="CE6" s="35">
        <f t="shared" si="9"/>
        <v>158.61000000000001</v>
      </c>
      <c r="CF6" s="35">
        <f t="shared" si="9"/>
        <v>177.14</v>
      </c>
      <c r="CG6" s="35">
        <f t="shared" si="9"/>
        <v>169.82</v>
      </c>
      <c r="CH6" s="35">
        <f t="shared" si="9"/>
        <v>168.2</v>
      </c>
      <c r="CI6" s="35">
        <f t="shared" si="9"/>
        <v>168.67</v>
      </c>
      <c r="CJ6" s="35">
        <f t="shared" si="9"/>
        <v>174.97</v>
      </c>
      <c r="CK6" s="34" t="str">
        <f>IF(CK7="","",IF(CK7="-","【-】","【"&amp;SUBSTITUTE(TEXT(CK7,"#,##0.00"),"-","△")&amp;"】"))</f>
        <v>【165.71】</v>
      </c>
      <c r="CL6" s="35">
        <f>IF(CL7="",NA(),CL7)</f>
        <v>64.31</v>
      </c>
      <c r="CM6" s="35">
        <f t="shared" ref="CM6:CU6" si="10">IF(CM7="",NA(),CM7)</f>
        <v>63.23</v>
      </c>
      <c r="CN6" s="35">
        <f t="shared" si="10"/>
        <v>62.15</v>
      </c>
      <c r="CO6" s="35">
        <f t="shared" si="10"/>
        <v>65.599999999999994</v>
      </c>
      <c r="CP6" s="35">
        <f t="shared" si="10"/>
        <v>66.67</v>
      </c>
      <c r="CQ6" s="35">
        <f t="shared" si="10"/>
        <v>55.64</v>
      </c>
      <c r="CR6" s="35">
        <f t="shared" si="10"/>
        <v>55.13</v>
      </c>
      <c r="CS6" s="35">
        <f t="shared" si="10"/>
        <v>54.77</v>
      </c>
      <c r="CT6" s="35">
        <f t="shared" si="10"/>
        <v>54.92</v>
      </c>
      <c r="CU6" s="35">
        <f t="shared" si="10"/>
        <v>55.63</v>
      </c>
      <c r="CV6" s="34" t="str">
        <f>IF(CV7="","",IF(CV7="-","【-】","【"&amp;SUBSTITUTE(TEXT(CV7,"#,##0.00"),"-","△")&amp;"】"))</f>
        <v>【60.41】</v>
      </c>
      <c r="CW6" s="35">
        <f>IF(CW7="",NA(),CW7)</f>
        <v>96.41</v>
      </c>
      <c r="CX6" s="35">
        <f t="shared" ref="CX6:DF6" si="11">IF(CX7="",NA(),CX7)</f>
        <v>96.55</v>
      </c>
      <c r="CY6" s="35">
        <f t="shared" si="11"/>
        <v>96.36</v>
      </c>
      <c r="CZ6" s="35">
        <f t="shared" si="11"/>
        <v>97.61</v>
      </c>
      <c r="DA6" s="35">
        <f t="shared" si="11"/>
        <v>97.83</v>
      </c>
      <c r="DB6" s="35">
        <f t="shared" si="11"/>
        <v>83.09</v>
      </c>
      <c r="DC6" s="35">
        <f t="shared" si="11"/>
        <v>83</v>
      </c>
      <c r="DD6" s="35">
        <f t="shared" si="11"/>
        <v>82.89</v>
      </c>
      <c r="DE6" s="35">
        <f t="shared" si="11"/>
        <v>82.66</v>
      </c>
      <c r="DF6" s="35">
        <f t="shared" si="11"/>
        <v>82.04</v>
      </c>
      <c r="DG6" s="34" t="str">
        <f>IF(DG7="","",IF(DG7="-","【-】","【"&amp;SUBSTITUTE(TEXT(DG7,"#,##0.00"),"-","△")&amp;"】"))</f>
        <v>【89.93】</v>
      </c>
      <c r="DH6" s="35">
        <f>IF(DH7="",NA(),DH7)</f>
        <v>31.28</v>
      </c>
      <c r="DI6" s="35">
        <f t="shared" ref="DI6:DQ6" si="12">IF(DI7="",NA(),DI7)</f>
        <v>51.92</v>
      </c>
      <c r="DJ6" s="35">
        <f t="shared" si="12"/>
        <v>53.43</v>
      </c>
      <c r="DK6" s="35">
        <f t="shared" si="12"/>
        <v>54.48</v>
      </c>
      <c r="DL6" s="35">
        <f t="shared" si="12"/>
        <v>54.87</v>
      </c>
      <c r="DM6" s="35">
        <f t="shared" si="12"/>
        <v>39.06</v>
      </c>
      <c r="DN6" s="35">
        <f t="shared" si="12"/>
        <v>46.66</v>
      </c>
      <c r="DO6" s="35">
        <f t="shared" si="12"/>
        <v>47.46</v>
      </c>
      <c r="DP6" s="35">
        <f t="shared" si="12"/>
        <v>48.49</v>
      </c>
      <c r="DQ6" s="35">
        <f t="shared" si="12"/>
        <v>48.05</v>
      </c>
      <c r="DR6" s="34" t="str">
        <f>IF(DR7="","",IF(DR7="-","【-】","【"&amp;SUBSTITUTE(TEXT(DR7,"#,##0.00"),"-","△")&amp;"】"))</f>
        <v>【48.12】</v>
      </c>
      <c r="DS6" s="35">
        <f>IF(DS7="",NA(),DS7)</f>
        <v>26.6</v>
      </c>
      <c r="DT6" s="35">
        <f t="shared" ref="DT6:EB6" si="13">IF(DT7="",NA(),DT7)</f>
        <v>25.62</v>
      </c>
      <c r="DU6" s="35">
        <f t="shared" si="13"/>
        <v>24.67</v>
      </c>
      <c r="DV6" s="35">
        <f t="shared" si="13"/>
        <v>23.53</v>
      </c>
      <c r="DW6" s="35">
        <f t="shared" si="13"/>
        <v>23.18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0.82</v>
      </c>
      <c r="EE6" s="35">
        <f t="shared" ref="EE6:EM6" si="14">IF(EE7="",NA(),EE7)</f>
        <v>0.96</v>
      </c>
      <c r="EF6" s="35">
        <f t="shared" si="14"/>
        <v>0.92</v>
      </c>
      <c r="EG6" s="35">
        <f t="shared" si="14"/>
        <v>1.1399999999999999</v>
      </c>
      <c r="EH6" s="35">
        <f t="shared" si="14"/>
        <v>1.08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173657</v>
      </c>
      <c r="D7" s="37">
        <v>46</v>
      </c>
      <c r="E7" s="37">
        <v>1</v>
      </c>
      <c r="F7" s="37">
        <v>0</v>
      </c>
      <c r="G7" s="37">
        <v>1</v>
      </c>
      <c r="H7" s="37" t="s">
        <v>105</v>
      </c>
      <c r="I7" s="37" t="s">
        <v>106</v>
      </c>
      <c r="J7" s="37" t="s">
        <v>107</v>
      </c>
      <c r="K7" s="37" t="s">
        <v>108</v>
      </c>
      <c r="L7" s="37" t="s">
        <v>109</v>
      </c>
      <c r="M7" s="37" t="s">
        <v>110</v>
      </c>
      <c r="N7" s="38" t="s">
        <v>111</v>
      </c>
      <c r="O7" s="38">
        <v>66.08</v>
      </c>
      <c r="P7" s="38">
        <v>98.95</v>
      </c>
      <c r="Q7" s="38">
        <v>2613</v>
      </c>
      <c r="R7" s="38">
        <v>26838</v>
      </c>
      <c r="S7" s="38">
        <v>20.329999999999998</v>
      </c>
      <c r="T7" s="38">
        <v>1320.12</v>
      </c>
      <c r="U7" s="38">
        <v>26455</v>
      </c>
      <c r="V7" s="38">
        <v>6.66</v>
      </c>
      <c r="W7" s="38">
        <v>3972.22</v>
      </c>
      <c r="X7" s="38">
        <v>104.22</v>
      </c>
      <c r="Y7" s="38">
        <v>101.94</v>
      </c>
      <c r="Z7" s="38">
        <v>103.06</v>
      </c>
      <c r="AA7" s="38">
        <v>103.6</v>
      </c>
      <c r="AB7" s="38">
        <v>104.58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539.34</v>
      </c>
      <c r="AU7" s="38">
        <v>432.04</v>
      </c>
      <c r="AV7" s="38">
        <v>432.13</v>
      </c>
      <c r="AW7" s="38">
        <v>448.51</v>
      </c>
      <c r="AX7" s="38">
        <v>299.35000000000002</v>
      </c>
      <c r="AY7" s="38">
        <v>963.24</v>
      </c>
      <c r="AZ7" s="38">
        <v>381.53</v>
      </c>
      <c r="BA7" s="38">
        <v>391.54</v>
      </c>
      <c r="BB7" s="38">
        <v>384.34</v>
      </c>
      <c r="BC7" s="38">
        <v>359.47</v>
      </c>
      <c r="BD7" s="38">
        <v>264.33999999999997</v>
      </c>
      <c r="BE7" s="38">
        <v>202.71</v>
      </c>
      <c r="BF7" s="38">
        <v>209.52</v>
      </c>
      <c r="BG7" s="38">
        <v>214.11</v>
      </c>
      <c r="BH7" s="38">
        <v>221.97</v>
      </c>
      <c r="BI7" s="38">
        <v>227.21</v>
      </c>
      <c r="BJ7" s="38">
        <v>400.38</v>
      </c>
      <c r="BK7" s="38">
        <v>393.27</v>
      </c>
      <c r="BL7" s="38">
        <v>386.97</v>
      </c>
      <c r="BM7" s="38">
        <v>380.58</v>
      </c>
      <c r="BN7" s="38">
        <v>401.79</v>
      </c>
      <c r="BO7" s="38">
        <v>274.27</v>
      </c>
      <c r="BP7" s="38">
        <v>96.98</v>
      </c>
      <c r="BQ7" s="38">
        <v>96.91</v>
      </c>
      <c r="BR7" s="38">
        <v>97.37</v>
      </c>
      <c r="BS7" s="38">
        <v>98.52</v>
      </c>
      <c r="BT7" s="38">
        <v>94.1</v>
      </c>
      <c r="BU7" s="38">
        <v>96.56</v>
      </c>
      <c r="BV7" s="38">
        <v>100.47</v>
      </c>
      <c r="BW7" s="38">
        <v>101.72</v>
      </c>
      <c r="BX7" s="38">
        <v>102.38</v>
      </c>
      <c r="BY7" s="38">
        <v>100.12</v>
      </c>
      <c r="BZ7" s="38">
        <v>104.36</v>
      </c>
      <c r="CA7" s="38">
        <v>152.26</v>
      </c>
      <c r="CB7" s="38">
        <v>153.03</v>
      </c>
      <c r="CC7" s="38">
        <v>154.47</v>
      </c>
      <c r="CD7" s="38">
        <v>152.83000000000001</v>
      </c>
      <c r="CE7" s="38">
        <v>158.61000000000001</v>
      </c>
      <c r="CF7" s="38">
        <v>177.14</v>
      </c>
      <c r="CG7" s="38">
        <v>169.82</v>
      </c>
      <c r="CH7" s="38">
        <v>168.2</v>
      </c>
      <c r="CI7" s="38">
        <v>168.67</v>
      </c>
      <c r="CJ7" s="38">
        <v>174.97</v>
      </c>
      <c r="CK7" s="38">
        <v>165.71</v>
      </c>
      <c r="CL7" s="38">
        <v>64.31</v>
      </c>
      <c r="CM7" s="38">
        <v>63.23</v>
      </c>
      <c r="CN7" s="38">
        <v>62.15</v>
      </c>
      <c r="CO7" s="38">
        <v>65.599999999999994</v>
      </c>
      <c r="CP7" s="38">
        <v>66.67</v>
      </c>
      <c r="CQ7" s="38">
        <v>55.64</v>
      </c>
      <c r="CR7" s="38">
        <v>55.13</v>
      </c>
      <c r="CS7" s="38">
        <v>54.77</v>
      </c>
      <c r="CT7" s="38">
        <v>54.92</v>
      </c>
      <c r="CU7" s="38">
        <v>55.63</v>
      </c>
      <c r="CV7" s="38">
        <v>60.41</v>
      </c>
      <c r="CW7" s="38">
        <v>96.41</v>
      </c>
      <c r="CX7" s="38">
        <v>96.55</v>
      </c>
      <c r="CY7" s="38">
        <v>96.36</v>
      </c>
      <c r="CZ7" s="38">
        <v>97.61</v>
      </c>
      <c r="DA7" s="38">
        <v>97.83</v>
      </c>
      <c r="DB7" s="38">
        <v>83.09</v>
      </c>
      <c r="DC7" s="38">
        <v>83</v>
      </c>
      <c r="DD7" s="38">
        <v>82.89</v>
      </c>
      <c r="DE7" s="38">
        <v>82.66</v>
      </c>
      <c r="DF7" s="38">
        <v>82.04</v>
      </c>
      <c r="DG7" s="38">
        <v>89.93</v>
      </c>
      <c r="DH7" s="38">
        <v>31.28</v>
      </c>
      <c r="DI7" s="38">
        <v>51.92</v>
      </c>
      <c r="DJ7" s="38">
        <v>53.43</v>
      </c>
      <c r="DK7" s="38">
        <v>54.48</v>
      </c>
      <c r="DL7" s="38">
        <v>54.87</v>
      </c>
      <c r="DM7" s="38">
        <v>39.06</v>
      </c>
      <c r="DN7" s="38">
        <v>46.66</v>
      </c>
      <c r="DO7" s="38">
        <v>47.46</v>
      </c>
      <c r="DP7" s="38">
        <v>48.49</v>
      </c>
      <c r="DQ7" s="38">
        <v>48.05</v>
      </c>
      <c r="DR7" s="38">
        <v>48.12</v>
      </c>
      <c r="DS7" s="38">
        <v>26.6</v>
      </c>
      <c r="DT7" s="38">
        <v>25.62</v>
      </c>
      <c r="DU7" s="38">
        <v>24.67</v>
      </c>
      <c r="DV7" s="38">
        <v>23.53</v>
      </c>
      <c r="DW7" s="38">
        <v>23.18</v>
      </c>
      <c r="DX7" s="38">
        <v>8.8699999999999992</v>
      </c>
      <c r="DY7" s="38">
        <v>9.85</v>
      </c>
      <c r="DZ7" s="38">
        <v>9.7100000000000009</v>
      </c>
      <c r="EA7" s="38">
        <v>12.79</v>
      </c>
      <c r="EB7" s="38">
        <v>13.39</v>
      </c>
      <c r="EC7" s="38">
        <v>15.89</v>
      </c>
      <c r="ED7" s="38">
        <v>0.82</v>
      </c>
      <c r="EE7" s="38">
        <v>0.96</v>
      </c>
      <c r="EF7" s="38">
        <v>0.92</v>
      </c>
      <c r="EG7" s="38">
        <v>1.1399999999999999</v>
      </c>
      <c r="EH7" s="38">
        <v>1.08</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服部　学</cp:lastModifiedBy>
  <cp:lastPrinted>2019-01-17T02:53:29Z</cp:lastPrinted>
  <dcterms:created xsi:type="dcterms:W3CDTF">2018-12-03T08:30:44Z</dcterms:created>
  <dcterms:modified xsi:type="dcterms:W3CDTF">2019-02-06T04:40:45Z</dcterms:modified>
</cp:coreProperties>
</file>