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-konishi\Desktop\【経営比較分析表】2017_173240_47_1718\"/>
    </mc:Choice>
  </mc:AlternateContent>
  <workbookProtection workbookAlgorithmName="SHA-512" workbookHashValue="KU5MV0bH5yjtLj4BKukMC609N8Y3cTwPF3x13xmkdCUeWmgxIb8mlqtC2RPqI0GEMyTelCdQL33wCVA+Av3brA==" workbookSaltValue="fBeTj4dCPSGMzy+xn1Cll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<sst xmlns="http://schemas.openxmlformats.org/spreadsheetml/2006/main" count="240" uniqueCount="125">
  <si>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</si>
  <si>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</si>
  <si>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</si>
  <si>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</si>
  <si>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</si>
  <si>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</si>
  <si>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</si>
  <si>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</si>
  <si>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</si>
  <si>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</si>
  <si>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</si>
  <si>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</si>
  <si>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</si>
  <si>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</si>
  <si>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</si>
  <si>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</si>
  <si>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</si>
  <si>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</si>
  <si>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</si>
  <si>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</si>
  <si>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</si>
  <si>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</si>
  <si>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</si>
  <si>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</si>
  <si>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</si>
  <si>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</si>
  <si>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</si>
  <si>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</si>
  <si>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</si>
  <si>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</si>
  <si>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</si>
  <si>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</si>
  <si>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</si>
  <si>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</si>
  <si>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</si>
  <si>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</si>
  <si>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</si>
  <si>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</si>
  <si>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</si>
  <si>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</si>
  <si>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</si>
  <si>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</si>
  <si>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</si>
  <si>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</si>
  <si>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</si>
  <si>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</si>
  <si>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</si>
  <si>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</si>
  <si>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</si>
  <si>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</si>
  <si>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</si>
  <si>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</si>
  <si>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</si>
  <si>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</si>
  <si>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</si>
  <si>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</si>
  <si>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</si>
  <si>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</si>
  <si>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</si>
  <si>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</si>
  <si>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</si>
  <si>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</si>
  <si>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</si>
  <si>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</si>
  <si>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</si>
  <si>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</si>
  <si>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</si>
  <si>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</si>
  <si>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</si>
  <si>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</si>
  <si>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</si>
  <si>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</si>
  <si>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</si>
  <si>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</si>
  <si>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</si>
  <si>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</si>
  <si>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</si>
  <si>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</si>
  <si>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</si>
  <si>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</si>
  <si>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</si>
  <si>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</si>
  <si>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</si>
  <si>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</si>
  <si>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</si>
  <si>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</si>
  <si>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</si>
  <si>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</si>
  <si>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</si>
  <si>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</si>
  <si>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</si>
  <si>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</si>
  <si>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</si>
  <si>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</si>
  <si>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</si>
  <si>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</si>
  <si>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</si>
  <si>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</si>
  <si>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</si>
  <si>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</si>
  <si>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</si>
  <si>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</si>
  <si>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</si>
  <si>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</si>
  <si>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</si>
  <si>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</si>
  <si>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</si>
  <si>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</si>
  <si>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</si>
  <si>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</si>
  <si>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</si>
  <si>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</si>
  <si>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</si>
  <si>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</si>
  <si>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</si>
  <si>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</si>
  <si>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</si>
  <si>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</si>
  <si>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</si>
  <si>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</si>
  <si>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</si>
  <si>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</si>
  <si>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川北町の下水道普及率はほぼ100%となっている。
また、町の施策（公共料金の低廉化）として使用料を月額2,000円の定額としていることもあり、⑤経費回収率、⑥汚水処理原価が類似団体平均値より低くなっている。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8" eb="29">
      <t>マチ</t>
    </rPh>
    <rPh sb="30" eb="32">
      <t>セサク</t>
    </rPh>
    <rPh sb="33" eb="35">
      <t>コウキョウ</t>
    </rPh>
    <rPh sb="35" eb="37">
      <t>リョウキン</t>
    </rPh>
    <rPh sb="38" eb="41">
      <t>テイレンカ</t>
    </rPh>
    <rPh sb="45" eb="48">
      <t>シヨウリョウ</t>
    </rPh>
    <rPh sb="49" eb="51">
      <t>ゲツガク</t>
    </rPh>
    <rPh sb="56" eb="57">
      <t>エン</t>
    </rPh>
    <rPh sb="58" eb="60">
      <t>テイガク</t>
    </rPh>
    <rPh sb="72" eb="74">
      <t>ケイヒ</t>
    </rPh>
    <rPh sb="74" eb="77">
      <t>カイシュウリツ</t>
    </rPh>
    <rPh sb="79" eb="81">
      <t>オスイ</t>
    </rPh>
    <rPh sb="81" eb="83">
      <t>ショリ</t>
    </rPh>
    <rPh sb="83" eb="85">
      <t>ゲンカ</t>
    </rPh>
    <rPh sb="86" eb="88">
      <t>ルイジ</t>
    </rPh>
    <rPh sb="88" eb="90">
      <t>ダンタイ</t>
    </rPh>
    <rPh sb="90" eb="93">
      <t>ヘイキンチ</t>
    </rPh>
    <rPh sb="95" eb="96">
      <t>ヒク</t>
    </rPh>
    <rPh sb="108" eb="110">
      <t>ザイセイ</t>
    </rPh>
    <rPh sb="115" eb="117">
      <t>カンキョウ</t>
    </rPh>
    <rPh sb="118" eb="120">
      <t>ヘンカ</t>
    </rPh>
    <rPh sb="123" eb="124">
      <t>サラ</t>
    </rPh>
    <rPh sb="126" eb="128">
      <t>ケイエイ</t>
    </rPh>
    <rPh sb="128" eb="130">
      <t>ドリョク</t>
    </rPh>
    <rPh sb="131" eb="132">
      <t>モト</t>
    </rPh>
    <rPh sb="136" eb="138">
      <t>カンリ</t>
    </rPh>
    <rPh sb="138" eb="140">
      <t>ケイヒ</t>
    </rPh>
    <rPh sb="141" eb="143">
      <t>セツゲン</t>
    </rPh>
    <rPh sb="144" eb="146">
      <t>ケンセツ</t>
    </rPh>
    <rPh sb="146" eb="148">
      <t>ジギョウ</t>
    </rPh>
    <rPh sb="149" eb="151">
      <t>シュクゲン</t>
    </rPh>
    <rPh sb="152" eb="154">
      <t>イチブ</t>
    </rPh>
    <rPh sb="154" eb="157">
      <t>フタンキン</t>
    </rPh>
    <rPh sb="158" eb="160">
      <t>ミナオ</t>
    </rPh>
    <rPh sb="162" eb="163">
      <t>オコナ</t>
    </rPh>
    <rPh sb="170" eb="173">
      <t>イマイジョウ</t>
    </rPh>
    <rPh sb="174" eb="176">
      <t>ケイエイ</t>
    </rPh>
    <rPh sb="176" eb="178">
      <t>アッカ</t>
    </rPh>
    <rPh sb="182" eb="183">
      <t>カンガ</t>
    </rPh>
    <rPh sb="189" eb="191">
      <t>コンゴ</t>
    </rPh>
    <rPh sb="192" eb="194">
      <t>ケイジョウ</t>
    </rPh>
    <rPh sb="194" eb="196">
      <t>ケイヒ</t>
    </rPh>
    <rPh sb="197" eb="199">
      <t>サクゲン</t>
    </rPh>
    <rPh sb="200" eb="201">
      <t>ツト</t>
    </rPh>
    <rPh sb="203" eb="205">
      <t>ケイエイ</t>
    </rPh>
    <rPh sb="206" eb="208">
      <t>アンテイ</t>
    </rPh>
    <rPh sb="209" eb="210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</si>
  <si>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</si>
  <si>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下水道使用料の改定については、消費税率改定時をめどに見直しを検討しているが、将来にわたる施設の更新を織り込んで策定した計画に基づき、判断する。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89" eb="91">
      <t>カイテイ</t>
    </rPh>
    <rPh sb="97" eb="100">
      <t>ショウヒゼイ</t>
    </rPh>
    <rPh sb="100" eb="101">
      <t>リツ</t>
    </rPh>
    <rPh sb="101" eb="104">
      <t>カイテイジ</t>
    </rPh>
    <rPh sb="108" eb="110">
      <t>ミナオ</t>
    </rPh>
    <rPh sb="112" eb="114">
      <t>ケントウ</t>
    </rPh>
    <rPh sb="120" eb="122">
      <t>ショウライ</t>
    </rPh>
    <rPh sb="126" eb="128">
      <t>シセツ</t>
    </rPh>
    <rPh sb="129" eb="131">
      <t>コウシン</t>
    </rPh>
    <rPh sb="132" eb="133">
      <t>オ</t>
    </rPh>
    <rPh sb="134" eb="135">
      <t>コ</t>
    </rPh>
    <rPh sb="137" eb="139">
      <t>サクテイ</t>
    </rPh>
    <rPh sb="141" eb="143">
      <t>ケイカク</t>
    </rPh>
    <rPh sb="144" eb="145">
      <t>モト</t>
    </rPh>
    <rPh sb="148" eb="150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</si>
</sst>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0.25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EC-41A4-A124-726CAD9FE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93072"/>
        <c:axId val="22929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0.11</c:v>
                </c:pt>
                <c:pt idx="3">
                  <c:v>0.05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EC-41A4-A124-726CAD9FE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93072"/>
        <c:axId val="229293856"/>
      </c:lineChart>
      <c:dateAx>
        <c:axId val="22929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293856"/>
        <c:crosses val="autoZero"/>
        <c:auto val="1"/>
        <c:lblOffset val="100"/>
        <c:baseTimeUnit val="years"/>
      </c:dateAx>
      <c:valAx>
        <c:axId val="22929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29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84.74</c:v>
                </c:pt>
                <c:pt idx="1">
                  <c:v>84.74</c:v>
                </c:pt>
                <c:pt idx="2">
                  <c:v>84.31</c:v>
                </c:pt>
                <c:pt idx="3">
                  <c:v>83.94</c:v>
                </c:pt>
                <c:pt idx="4">
                  <c:v>87.67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37-4F07-A9BE-2CCAEBA1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40888"/>
        <c:axId val="207538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60.63</c:v>
                </c:pt>
                <c:pt idx="1">
                  <c:v>58.47</c:v>
                </c:pt>
                <c:pt idx="2">
                  <c:v>57.3</c:v>
                </c:pt>
                <c:pt idx="3">
                  <c:v>56</c:v>
                </c:pt>
                <c:pt idx="4">
                  <c:v>56.01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37-4F07-A9BE-2CCAEBA1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40888"/>
        <c:axId val="207538872"/>
      </c:lineChart>
      <c:dateAx>
        <c:axId val="20804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38872"/>
        <c:crosses val="autoZero"/>
        <c:auto val="1"/>
        <c:lblOffset val="100"/>
        <c:baseTimeUnit val="years"/>
      </c:dateAx>
      <c:valAx>
        <c:axId val="207538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04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5-4557-9D0B-19259AD6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40048"/>
        <c:axId val="207540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88.66</c:v>
                </c:pt>
                <c:pt idx="1">
                  <c:v>88.58</c:v>
                </c:pt>
                <c:pt idx="2">
                  <c:v>89.43</c:v>
                </c:pt>
                <c:pt idx="3">
                  <c:v>89.51</c:v>
                </c:pt>
                <c:pt idx="4">
                  <c:v>89.77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D5-4557-9D0B-19259AD6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40048"/>
        <c:axId val="207540440"/>
      </c:lineChart>
      <c:dateAx>
        <c:axId val="20754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40440"/>
        <c:crosses val="autoZero"/>
        <c:auto val="1"/>
        <c:lblOffset val="100"/>
        <c:baseTimeUnit val="years"/>
      </c:dateAx>
      <c:valAx>
        <c:axId val="207540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54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62.15</c:v>
                </c:pt>
                <c:pt idx="1">
                  <c:v>59.98</c:v>
                </c:pt>
                <c:pt idx="2">
                  <c:v>58.79</c:v>
                </c:pt>
                <c:pt idx="3">
                  <c:v>54.44</c:v>
                </c:pt>
                <c:pt idx="4">
                  <c:v>60.77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11-49AD-B385-759751A1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95032"/>
        <c:axId val="22929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11-49AD-B385-759751A1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95032"/>
        <c:axId val="229295424"/>
      </c:lineChart>
      <c:dateAx>
        <c:axId val="229295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295424"/>
        <c:crosses val="autoZero"/>
        <c:auto val="1"/>
        <c:lblOffset val="100"/>
        <c:baseTimeUnit val="years"/>
      </c:dateAx>
      <c:valAx>
        <c:axId val="22929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29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8-4A15-8ABE-916FCABB9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25800"/>
        <c:axId val="20792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8-4A15-8ABE-916FCABB9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25800"/>
        <c:axId val="207926192"/>
      </c:lineChart>
      <c:dateAx>
        <c:axId val="20792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26192"/>
        <c:crosses val="autoZero"/>
        <c:auto val="1"/>
        <c:lblOffset val="100"/>
        <c:baseTimeUnit val="years"/>
      </c:dateAx>
      <c:valAx>
        <c:axId val="20792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92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23-4BDF-A6A2-25BD02EB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27368"/>
        <c:axId val="20792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23-4BDF-A6A2-25BD02EB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27368"/>
        <c:axId val="207927760"/>
      </c:lineChart>
      <c:dateAx>
        <c:axId val="207927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27760"/>
        <c:crosses val="autoZero"/>
        <c:auto val="1"/>
        <c:lblOffset val="100"/>
        <c:baseTimeUnit val="years"/>
      </c:dateAx>
      <c:valAx>
        <c:axId val="20792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927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21-4B16-BB10-AAF12BFD1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42456"/>
        <c:axId val="20804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21-4B16-BB10-AAF12BFD1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42456"/>
        <c:axId val="208042848"/>
      </c:lineChart>
      <c:dateAx>
        <c:axId val="208042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042848"/>
        <c:crosses val="autoZero"/>
        <c:auto val="1"/>
        <c:lblOffset val="100"/>
        <c:baseTimeUnit val="years"/>
      </c:dateAx>
      <c:valAx>
        <c:axId val="20804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042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FF-4F67-AD6A-F3ED3443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44416"/>
        <c:axId val="20739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FF-4F67-AD6A-F3ED3443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44416"/>
        <c:axId val="207392168"/>
      </c:lineChart>
      <c:dateAx>
        <c:axId val="20804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92168"/>
        <c:crosses val="autoZero"/>
        <c:auto val="1"/>
        <c:lblOffset val="100"/>
        <c:baseTimeUnit val="years"/>
      </c:dateAx>
      <c:valAx>
        <c:axId val="20739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04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1259.27</c:v>
                </c:pt>
                <c:pt idx="1">
                  <c:v>1153.21</c:v>
                </c:pt>
                <c:pt idx="2">
                  <c:v>1043.21</c:v>
                </c:pt>
                <c:pt idx="3">
                  <c:v>928.97</c:v>
                </c:pt>
                <c:pt idx="4">
                  <c:v>785.26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C-4D43-A0C4-8D2E93A94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93344"/>
        <c:axId val="207393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547.95000000000005</c:v>
                </c:pt>
                <c:pt idx="1">
                  <c:v>632.94000000000005</c:v>
                </c:pt>
                <c:pt idx="2">
                  <c:v>721.43</c:v>
                </c:pt>
                <c:pt idx="3">
                  <c:v>685.34</c:v>
                </c:pt>
                <c:pt idx="4">
                  <c:v>684.74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7C-4D43-A0C4-8D2E93A94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93344"/>
        <c:axId val="207393736"/>
      </c:lineChart>
      <c:dateAx>
        <c:axId val="20739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93736"/>
        <c:crosses val="autoZero"/>
        <c:auto val="1"/>
        <c:lblOffset val="100"/>
        <c:baseTimeUnit val="years"/>
      </c:dateAx>
      <c:valAx>
        <c:axId val="207393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9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51.47</c:v>
                </c:pt>
                <c:pt idx="1">
                  <c:v>50.07</c:v>
                </c:pt>
                <c:pt idx="2">
                  <c:v>49.83</c:v>
                </c:pt>
                <c:pt idx="3">
                  <c:v>46.49</c:v>
                </c:pt>
                <c:pt idx="4">
                  <c:v>50.72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47-4F22-8177-432822E92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94912"/>
        <c:axId val="20739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64.86</c:v>
                </c:pt>
                <c:pt idx="1">
                  <c:v>62.3</c:v>
                </c:pt>
                <c:pt idx="2">
                  <c:v>59.3</c:v>
                </c:pt>
                <c:pt idx="3">
                  <c:v>59.83</c:v>
                </c:pt>
                <c:pt idx="4">
                  <c:v>65.33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47-4F22-8177-432822E92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94912"/>
        <c:axId val="207395304"/>
      </c:lineChart>
      <c:dateAx>
        <c:axId val="20739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95304"/>
        <c:crosses val="autoZero"/>
        <c:auto val="1"/>
        <c:lblOffset val="100"/>
        <c:baseTimeUnit val="years"/>
      </c:dateAx>
      <c:valAx>
        <c:axId val="20739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9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148.34</c:v>
                </c:pt>
                <c:pt idx="1">
                  <c:v>154.96</c:v>
                </c:pt>
                <c:pt idx="2">
                  <c:v>156.88</c:v>
                </c:pt>
                <c:pt idx="3">
                  <c:v>169.42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C5-434F-AC0D-681B1EBF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44024"/>
        <c:axId val="20804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214.41</c:v>
                </c:pt>
                <c:pt idx="1">
                  <c:v>235.07</c:v>
                </c:pt>
                <c:pt idx="2">
                  <c:v>248.14</c:v>
                </c:pt>
                <c:pt idx="3">
                  <c:v>246.66</c:v>
                </c:pt>
                <c:pt idx="4">
                  <c:v>227.43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C5-434F-AC0D-681B1EBF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44024"/>
        <c:axId val="208042064"/>
      </c:lineChart>
      <c:dateAx>
        <c:axId val="208044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042064"/>
        <c:crosses val="autoZero"/>
        <c:auto val="1"/>
        <c:lblOffset val="100"/>
        <c:baseTimeUnit val="years"/>
      </c:dateAx>
      <c:valAx>
        <c:axId val="20804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044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25" zoomScale="70" zoomScaleNormal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石川県　川北町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6255</v>
      </c>
      <c r="AM8" s="68"/>
      <c r="AN8" s="68"/>
      <c r="AO8" s="68"/>
      <c r="AP8" s="68"/>
      <c r="AQ8" s="68"/>
      <c r="AR8" s="68"/>
      <c r="AS8" s="68"/>
      <c r="AT8" s="67">
        <f>データ!T6</f>
        <v>14.64</v>
      </c>
      <c r="AU8" s="67"/>
      <c r="AV8" s="67"/>
      <c r="AW8" s="67"/>
      <c r="AX8" s="67"/>
      <c r="AY8" s="67"/>
      <c r="AZ8" s="67"/>
      <c r="BA8" s="67"/>
      <c r="BB8" s="67">
        <f>データ!U6</f>
        <v>427.25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100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2000</v>
      </c>
      <c r="AE10" s="68"/>
      <c r="AF10" s="68"/>
      <c r="AG10" s="68"/>
      <c r="AH10" s="68"/>
      <c r="AI10" s="68"/>
      <c r="AJ10" s="68"/>
      <c r="AK10" s="2"/>
      <c r="AL10" s="68">
        <f>データ!V6</f>
        <v>6269</v>
      </c>
      <c r="AM10" s="68"/>
      <c r="AN10" s="68"/>
      <c r="AO10" s="68"/>
      <c r="AP10" s="68"/>
      <c r="AQ10" s="68"/>
      <c r="AR10" s="68"/>
      <c r="AS10" s="68"/>
      <c r="AT10" s="67">
        <f>データ!W6</f>
        <v>1.22</v>
      </c>
      <c r="AU10" s="67"/>
      <c r="AV10" s="67"/>
      <c r="AW10" s="67"/>
      <c r="AX10" s="67"/>
      <c r="AY10" s="67"/>
      <c r="AZ10" s="67"/>
      <c r="BA10" s="67"/>
      <c r="BB10" s="67">
        <f>データ!X6</f>
        <v>5138.5200000000004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122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jFw0f7P5hWtY6flp05Baq+ghVhrsqjOpSW2RWaVY7QRa9ge/TiBteghQ0TF9QOfjKT4zAi0L5yvs2sC3Oj5SNQ==" saltValue="GNGEGYZMhTvwDEsEkmpLm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173240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石川県　川北町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100</v>
      </c>
      <c r="Q6" s="33">
        <f t="shared" si="3"/>
        <v>100</v>
      </c>
      <c r="R6" s="33">
        <f t="shared" si="3"/>
        <v>2000</v>
      </c>
      <c r="S6" s="33">
        <f t="shared" si="3"/>
        <v>6255</v>
      </c>
      <c r="T6" s="33">
        <f t="shared" si="3"/>
        <v>14.64</v>
      </c>
      <c r="U6" s="33">
        <f t="shared" si="3"/>
        <v>427.25</v>
      </c>
      <c r="V6" s="33">
        <f t="shared" si="3"/>
        <v>6269</v>
      </c>
      <c r="W6" s="33">
        <f t="shared" si="3"/>
        <v>1.22</v>
      </c>
      <c r="X6" s="33">
        <f t="shared" si="3"/>
        <v>5138.5200000000004</v>
      </c>
      <c r="Y6" s="34">
        <f>IF(Y7="",NA(),Y7)</f>
        <v>62.15</v>
      </c>
      <c r="Z6" s="34">
        <f t="shared" ref="Z6:AH6" si="4">IF(Z7="",NA(),Z7)</f>
        <v>59.98</v>
      </c>
      <c r="AA6" s="34">
        <f t="shared" si="4"/>
        <v>58.79</v>
      </c>
      <c r="AB6" s="34">
        <f t="shared" si="4"/>
        <v>54.44</v>
      </c>
      <c r="AC6" s="34">
        <f t="shared" si="4"/>
        <v>60.77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1259.27</v>
      </c>
      <c r="BG6" s="34">
        <f t="shared" ref="BG6:BO6" si="7">IF(BG7="",NA(),BG7)</f>
        <v>1153.21</v>
      </c>
      <c r="BH6" s="34">
        <f t="shared" si="7"/>
        <v>1043.21</v>
      </c>
      <c r="BI6" s="34">
        <f t="shared" si="7"/>
        <v>928.97</v>
      </c>
      <c r="BJ6" s="34">
        <f t="shared" si="7"/>
        <v>785.26</v>
      </c>
      <c r="BK6" s="34">
        <f t="shared" si="7"/>
        <v>547.95000000000005</v>
      </c>
      <c r="BL6" s="34">
        <f t="shared" si="7"/>
        <v>632.94000000000005</v>
      </c>
      <c r="BM6" s="34">
        <f t="shared" si="7"/>
        <v>721.43</v>
      </c>
      <c r="BN6" s="34">
        <f t="shared" si="7"/>
        <v>685.34</v>
      </c>
      <c r="BO6" s="34">
        <f t="shared" si="7"/>
        <v>684.74</v>
      </c>
      <c r="BP6" s="33" t="str">
        <f>IF(BP7="","",IF(BP7="-","【-】","【"&amp;SUBSTITUTE(TEXT(BP7,"#,##0.00"),"-","△")&amp;"】"))</f>
        <v>【814.89】</v>
      </c>
      <c r="BQ6" s="34">
        <f>IF(BQ7="",NA(),BQ7)</f>
        <v>51.47</v>
      </c>
      <c r="BR6" s="34">
        <f t="shared" ref="BR6:BZ6" si="8">IF(BR7="",NA(),BR7)</f>
        <v>50.07</v>
      </c>
      <c r="BS6" s="34">
        <f t="shared" si="8"/>
        <v>49.83</v>
      </c>
      <c r="BT6" s="34">
        <f t="shared" si="8"/>
        <v>46.49</v>
      </c>
      <c r="BU6" s="34">
        <f t="shared" si="8"/>
        <v>50.72</v>
      </c>
      <c r="BV6" s="34">
        <f t="shared" si="8"/>
        <v>64.86</v>
      </c>
      <c r="BW6" s="34">
        <f t="shared" si="8"/>
        <v>62.3</v>
      </c>
      <c r="BX6" s="34">
        <f t="shared" si="8"/>
        <v>59.3</v>
      </c>
      <c r="BY6" s="34">
        <f t="shared" si="8"/>
        <v>59.83</v>
      </c>
      <c r="BZ6" s="34">
        <f t="shared" si="8"/>
        <v>65.33</v>
      </c>
      <c r="CA6" s="33" t="str">
        <f>IF(CA7="","",IF(CA7="-","【-】","【"&amp;SUBSTITUTE(TEXT(CA7,"#,##0.00"),"-","△")&amp;"】"))</f>
        <v>【60.64】</v>
      </c>
      <c r="CB6" s="34">
        <f>IF(CB7="",NA(),CB7)</f>
        <v>148.34</v>
      </c>
      <c r="CC6" s="34">
        <f t="shared" ref="CC6:CK6" si="9">IF(CC7="",NA(),CC7)</f>
        <v>154.96</v>
      </c>
      <c r="CD6" s="34">
        <f t="shared" si="9"/>
        <v>156.88</v>
      </c>
      <c r="CE6" s="34">
        <f t="shared" si="9"/>
        <v>169.42</v>
      </c>
      <c r="CF6" s="34">
        <f t="shared" si="9"/>
        <v>150</v>
      </c>
      <c r="CG6" s="34">
        <f t="shared" si="9"/>
        <v>214.41</v>
      </c>
      <c r="CH6" s="34">
        <f t="shared" si="9"/>
        <v>235.07</v>
      </c>
      <c r="CI6" s="34">
        <f t="shared" si="9"/>
        <v>248.14</v>
      </c>
      <c r="CJ6" s="34">
        <f t="shared" si="9"/>
        <v>246.66</v>
      </c>
      <c r="CK6" s="34">
        <f t="shared" si="9"/>
        <v>227.43</v>
      </c>
      <c r="CL6" s="33" t="str">
        <f>IF(CL7="","",IF(CL7="-","【-】","【"&amp;SUBSTITUTE(TEXT(CL7,"#,##0.00"),"-","△")&amp;"】"))</f>
        <v>【255.52】</v>
      </c>
      <c r="CM6" s="34">
        <f>IF(CM7="",NA(),CM7)</f>
        <v>84.74</v>
      </c>
      <c r="CN6" s="34">
        <f t="shared" ref="CN6:CV6" si="10">IF(CN7="",NA(),CN7)</f>
        <v>84.74</v>
      </c>
      <c r="CO6" s="34">
        <f t="shared" si="10"/>
        <v>84.31</v>
      </c>
      <c r="CP6" s="34">
        <f t="shared" si="10"/>
        <v>83.94</v>
      </c>
      <c r="CQ6" s="34">
        <f t="shared" si="10"/>
        <v>87.67</v>
      </c>
      <c r="CR6" s="34">
        <f t="shared" si="10"/>
        <v>60.63</v>
      </c>
      <c r="CS6" s="34">
        <f t="shared" si="10"/>
        <v>58.47</v>
      </c>
      <c r="CT6" s="34">
        <f t="shared" si="10"/>
        <v>57.3</v>
      </c>
      <c r="CU6" s="34">
        <f t="shared" si="10"/>
        <v>56</v>
      </c>
      <c r="CV6" s="34">
        <f t="shared" si="10"/>
        <v>56.01</v>
      </c>
      <c r="CW6" s="33" t="str">
        <f>IF(CW7="","",IF(CW7="-","【-】","【"&amp;SUBSTITUTE(TEXT(CW7,"#,##0.00"),"-","△")&amp;"】"))</f>
        <v>【52.49】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88.66</v>
      </c>
      <c r="DD6" s="34">
        <f t="shared" si="11"/>
        <v>88.58</v>
      </c>
      <c r="DE6" s="34">
        <f t="shared" si="11"/>
        <v>89.43</v>
      </c>
      <c r="DF6" s="34">
        <f t="shared" si="11"/>
        <v>89.51</v>
      </c>
      <c r="DG6" s="34">
        <f t="shared" si="11"/>
        <v>89.77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0.5</v>
      </c>
      <c r="EF6" s="34">
        <f t="shared" ref="EF6:EN6" si="14">IF(EF7="",NA(),EF7)</f>
        <v>0.25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0.01</v>
      </c>
      <c r="EK6" s="34">
        <f t="shared" si="14"/>
        <v>0.03</v>
      </c>
      <c r="EL6" s="34">
        <f t="shared" si="14"/>
        <v>0.11</v>
      </c>
      <c r="EM6" s="34">
        <f t="shared" si="14"/>
        <v>0.05</v>
      </c>
      <c r="EN6" s="34">
        <f t="shared" si="14"/>
        <v>0.44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173240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100</v>
      </c>
      <c r="Q7" s="37">
        <v>100</v>
      </c>
      <c r="R7" s="37">
        <v>2000</v>
      </c>
      <c r="S7" s="37">
        <v>6255</v>
      </c>
      <c r="T7" s="37">
        <v>14.64</v>
      </c>
      <c r="U7" s="37">
        <v>427.25</v>
      </c>
      <c r="V7" s="37">
        <v>6269</v>
      </c>
      <c r="W7" s="37">
        <v>1.22</v>
      </c>
      <c r="X7" s="37">
        <v>5138.5200000000004</v>
      </c>
      <c r="Y7" s="37">
        <v>62.15</v>
      </c>
      <c r="Z7" s="37">
        <v>59.98</v>
      </c>
      <c r="AA7" s="37">
        <v>58.79</v>
      </c>
      <c r="AB7" s="37">
        <v>54.44</v>
      </c>
      <c r="AC7" s="37">
        <v>60.77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1259.27</v>
      </c>
      <c r="BG7" s="37">
        <v>1153.21</v>
      </c>
      <c r="BH7" s="37">
        <v>1043.21</v>
      </c>
      <c r="BI7" s="37">
        <v>928.97</v>
      </c>
      <c r="BJ7" s="37">
        <v>785.26</v>
      </c>
      <c r="BK7" s="37">
        <v>547.95000000000005</v>
      </c>
      <c r="BL7" s="37">
        <v>632.94000000000005</v>
      </c>
      <c r="BM7" s="37">
        <v>721.43</v>
      </c>
      <c r="BN7" s="37">
        <v>685.34</v>
      </c>
      <c r="BO7" s="37">
        <v>684.74</v>
      </c>
      <c r="BP7" s="37">
        <v>814.89</v>
      </c>
      <c r="BQ7" s="37">
        <v>51.47</v>
      </c>
      <c r="BR7" s="37">
        <v>50.07</v>
      </c>
      <c r="BS7" s="37">
        <v>49.83</v>
      </c>
      <c r="BT7" s="37">
        <v>46.49</v>
      </c>
      <c r="BU7" s="37">
        <v>50.72</v>
      </c>
      <c r="BV7" s="37">
        <v>64.86</v>
      </c>
      <c r="BW7" s="37">
        <v>62.3</v>
      </c>
      <c r="BX7" s="37">
        <v>59.3</v>
      </c>
      <c r="BY7" s="37">
        <v>59.83</v>
      </c>
      <c r="BZ7" s="37">
        <v>65.33</v>
      </c>
      <c r="CA7" s="37">
        <v>60.64</v>
      </c>
      <c r="CB7" s="37">
        <v>148.34</v>
      </c>
      <c r="CC7" s="37">
        <v>154.96</v>
      </c>
      <c r="CD7" s="37">
        <v>156.88</v>
      </c>
      <c r="CE7" s="37">
        <v>169.42</v>
      </c>
      <c r="CF7" s="37">
        <v>150</v>
      </c>
      <c r="CG7" s="37">
        <v>214.41</v>
      </c>
      <c r="CH7" s="37">
        <v>235.07</v>
      </c>
      <c r="CI7" s="37">
        <v>248.14</v>
      </c>
      <c r="CJ7" s="37">
        <v>246.66</v>
      </c>
      <c r="CK7" s="37">
        <v>227.43</v>
      </c>
      <c r="CL7" s="37">
        <v>255.52</v>
      </c>
      <c r="CM7" s="37">
        <v>84.74</v>
      </c>
      <c r="CN7" s="37">
        <v>84.74</v>
      </c>
      <c r="CO7" s="37">
        <v>84.31</v>
      </c>
      <c r="CP7" s="37">
        <v>83.94</v>
      </c>
      <c r="CQ7" s="37">
        <v>87.67</v>
      </c>
      <c r="CR7" s="37">
        <v>60.63</v>
      </c>
      <c r="CS7" s="37">
        <v>58.47</v>
      </c>
      <c r="CT7" s="37">
        <v>57.3</v>
      </c>
      <c r="CU7" s="37">
        <v>56</v>
      </c>
      <c r="CV7" s="37">
        <v>56.01</v>
      </c>
      <c r="CW7" s="37">
        <v>52.49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88.66</v>
      </c>
      <c r="DD7" s="37">
        <v>88.58</v>
      </c>
      <c r="DE7" s="37">
        <v>89.43</v>
      </c>
      <c r="DF7" s="37">
        <v>89.51</v>
      </c>
      <c r="DG7" s="37">
        <v>89.77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0.5</v>
      </c>
      <c r="EF7" s="37">
        <v>0.25</v>
      </c>
      <c r="EG7" s="37">
        <v>0</v>
      </c>
      <c r="EH7" s="37">
        <v>0</v>
      </c>
      <c r="EI7" s="37">
        <v>0</v>
      </c>
      <c r="EJ7" s="37">
        <v>0.01</v>
      </c>
      <c r="EK7" s="37">
        <v>0.03</v>
      </c>
      <c r="EL7" s="37">
        <v>0.11</v>
      </c>
      <c r="EM7" s="37">
        <v>0.05</v>
      </c>
      <c r="EN7" s="37">
        <v>0.44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小西　誠</cp:lastModifiedBy>
  <dcterms:created xsi:type="dcterms:W3CDTF">2018-12-03T09:23:52Z</dcterms:created>
  <dcterms:modified xsi:type="dcterms:W3CDTF">2019-01-17T01:20:03Z</dcterms:modified>
  <cp:category/>
</cp:coreProperties>
</file>