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akeda\【水道】\【公営企業】\【H30】調査物\H31.02.04締　公営企業に係る経営比較分析表（平成29年度決算）の分析等について\提出\"/>
    </mc:Choice>
  </mc:AlternateContent>
  <workbookProtection workbookAlgorithmName="SHA-512" workbookHashValue="zU7iZVLW+8olKk5el1QWn5k2VnZEWuzcOL9QI89YIEVfZDHjLMq+rc2c0cqJHRNUk4MAVXGg/6El1voWzgGWXQ==" workbookSaltValue="+IHKAzt+ux0iwL+uLr5Ynw==" workbookSpinCount="100000" lockStructure="1"/>
  <bookViews>
    <workbookView xWindow="0" yWindow="0" windowWidth="11175" windowHeight="769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<sst xmlns="http://schemas.openxmlformats.org/spreadsheetml/2006/main" count="237" uniqueCount="124">
  <si>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</si>
  <si>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</si>
  <si>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</si>
  <si>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</si>
  <si>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</si>
  <si>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</si>
  <si>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</si>
  <si>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</si>
  <si>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</si>
  <si>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</si>
  <si>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</si>
  <si>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</si>
  <si>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</si>
  <si>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</si>
  <si>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</si>
  <si>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</si>
  <si>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</si>
  <si>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</si>
  <si>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</si>
  <si>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</si>
  <si>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</si>
  <si>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</si>
  <si>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</si>
  <si>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</si>
  <si>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</si>
  <si>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</si>
  <si>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</si>
  <si>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</si>
  <si>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</si>
  <si>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</si>
  <si>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</si>
  <si>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</si>
  <si>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</si>
  <si>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</si>
  <si>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</si>
  <si>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</si>
  <si>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</si>
  <si>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</si>
  <si>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</si>
  <si>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</si>
  <si>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</si>
  <si>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</si>
  <si>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</si>
  <si>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</si>
  <si>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</si>
  <si>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</si>
  <si>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</si>
  <si>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</si>
  <si>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</si>
  <si>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</si>
  <si>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</si>
  <si>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</si>
  <si>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</si>
  <si>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</si>
  <si>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</si>
  <si>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</si>
  <si>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</si>
  <si>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</si>
  <si>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</si>
  <si>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</si>
  <si>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</si>
  <si>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</si>
  <si>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</si>
  <si>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</si>
  <si>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</si>
  <si>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</si>
  <si>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</si>
  <si>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</si>
  <si>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</si>
  <si>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</si>
  <si>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</si>
  <si>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</si>
  <si>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</si>
  <si>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</si>
  <si>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</si>
  <si>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</si>
  <si>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</si>
  <si>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</si>
  <si>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</si>
  <si>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</si>
  <si>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</si>
  <si>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</si>
  <si>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</si>
  <si>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</si>
  <si>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</si>
  <si>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</si>
  <si>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</si>
  <si>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</si>
  <si>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</si>
  <si>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</si>
  <si>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</si>
  <si>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</si>
  <si>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</si>
  <si>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</si>
  <si>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</si>
  <si>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</si>
  <si>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</si>
  <si>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</si>
  <si>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</si>
  <si>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</si>
  <si>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</si>
  <si>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</si>
  <si>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</si>
  <si>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</si>
  <si>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</si>
  <si>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</si>
  <si>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</si>
  <si>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</si>
  <si>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川北町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</si>
  <si>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</si>
  <si>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</si>
  <si>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</si>
  <si>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</si>
  <si>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</si>
  <si>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</si>
  <si>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</si>
  <si>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</si>
  <si>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</si>
  <si>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</si>
  <si>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</si>
  <si>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</si>
  <si>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・当該年度における更新した管路延長は0のため当該値は0となる。老朽化した管路を適切に把握し、
順次更新を行っていくことが必要と考えている。
</t>
    <rPh sb="1" eb="3">
      <t>トウガイ</t>
    </rPh>
    <rPh sb="3" eb="5">
      <t>ネンド</t>
    </rPh>
    <rPh sb="9" eb="11">
      <t>コウシン</t>
    </rPh>
    <rPh sb="13" eb="15">
      <t>カンロ</t>
    </rPh>
    <rPh sb="15" eb="17">
      <t>エンチョウ</t>
    </rPh>
    <rPh sb="22" eb="24">
      <t>トウガイ</t>
    </rPh>
    <rPh sb="24" eb="25">
      <t>アタイ</t>
    </rPh>
    <rPh sb="31" eb="34">
      <t>ロウキュウカ</t>
    </rPh>
    <rPh sb="36" eb="38">
      <t>カンロ</t>
    </rPh>
    <rPh sb="39" eb="41">
      <t>テキセツ</t>
    </rPh>
    <rPh sb="42" eb="44">
      <t>ハアク</t>
    </rPh>
    <rPh sb="47" eb="49">
      <t>ジュンジ</t>
    </rPh>
    <rPh sb="49" eb="51">
      <t>コウシン</t>
    </rPh>
    <rPh sb="52" eb="53">
      <t>オコナ</t>
    </rPh>
    <rPh sb="60" eb="62">
      <t>ヒツヨウ</t>
    </rPh>
    <rPh sb="63" eb="64">
      <t>カンガ</t>
    </rPh>
    <phoneticPr fontId="4"/>
  </si>
  <si>
    <t>・遊休状態の施設も無く、安定した給水原価を維持
している。収益的収支比率については、単年度の収支としては黒字であるが、老朽化した管路の把握や、それらに対する更新作業等に充てる財源を確保するといった課題もあり、今後はこれらを踏まえてさらなる経営の健全性、効率性を高めていく必要がある。</t>
    <rPh sb="1" eb="3">
      <t>ユウキュウ</t>
    </rPh>
    <rPh sb="3" eb="5">
      <t>ジョウタイ</t>
    </rPh>
    <rPh sb="6" eb="8">
      <t>シセツ</t>
    </rPh>
    <rPh sb="9" eb="10">
      <t>ナ</t>
    </rPh>
    <rPh sb="12" eb="14">
      <t>アンテイ</t>
    </rPh>
    <rPh sb="16" eb="18">
      <t>キュウスイ</t>
    </rPh>
    <rPh sb="18" eb="20">
      <t>ゲンカ</t>
    </rPh>
    <rPh sb="21" eb="23">
      <t>イジ</t>
    </rPh>
    <rPh sb="29" eb="32">
      <t>シュウエキテキ</t>
    </rPh>
    <rPh sb="32" eb="34">
      <t>シュウシ</t>
    </rPh>
    <rPh sb="34" eb="36">
      <t>ヒリツ</t>
    </rPh>
    <rPh sb="42" eb="45">
      <t>タンネンド</t>
    </rPh>
    <rPh sb="46" eb="48">
      <t>シュウシ</t>
    </rPh>
    <rPh sb="52" eb="54">
      <t>クロジ</t>
    </rPh>
    <rPh sb="59" eb="62">
      <t>ロウキュウカ</t>
    </rPh>
    <rPh sb="64" eb="66">
      <t>カンロ</t>
    </rPh>
    <rPh sb="67" eb="69">
      <t>ハアク</t>
    </rPh>
    <rPh sb="75" eb="76">
      <t>タイ</t>
    </rPh>
    <rPh sb="78" eb="80">
      <t>コウシン</t>
    </rPh>
    <rPh sb="80" eb="82">
      <t>サギョウ</t>
    </rPh>
    <rPh sb="82" eb="83">
      <t>ナド</t>
    </rPh>
    <rPh sb="84" eb="85">
      <t>ア</t>
    </rPh>
    <rPh sb="87" eb="89">
      <t>ザイゲン</t>
    </rPh>
    <rPh sb="90" eb="92">
      <t>カクホ</t>
    </rPh>
    <rPh sb="98" eb="100">
      <t>カダイ</t>
    </rPh>
    <rPh sb="104" eb="106">
      <t>コンゴ</t>
    </rPh>
    <rPh sb="111" eb="112">
      <t>フ</t>
    </rPh>
    <rPh sb="119" eb="121">
      <t>ケイエイ</t>
    </rPh>
    <rPh sb="122" eb="125">
      <t>ケンゼンセイ</t>
    </rPh>
    <rPh sb="126" eb="129">
      <t>コウリツセイ</t>
    </rPh>
    <rPh sb="130" eb="131">
      <t>タカ</t>
    </rPh>
    <rPh sb="135" eb="137">
      <t>ヒツヨウ</t>
    </rPh>
    <phoneticPr fontId="4"/>
  </si>
  <si>
    <t>・収益的収支比率について、100％を上回っており単年度の収支は黒字である。
・給水原価について、H29年度末現在においては、
目立った費用の増加や年間総有収水量の変化も無く、安定した給水原価を維持している。
・施設利用率について、遊休状態の施設は存在しな
いが、季節の需要の変動により大きく変わることか
ら、年間の平均値を示す当該値は類似団体の平均値
を大きく下回っている。</t>
    <rPh sb="1" eb="4">
      <t>シュウエキテキ</t>
    </rPh>
    <rPh sb="4" eb="6">
      <t>シュウシ</t>
    </rPh>
    <rPh sb="6" eb="8">
      <t>ヒリツ</t>
    </rPh>
    <rPh sb="18" eb="20">
      <t>ウワマワ</t>
    </rPh>
    <rPh sb="24" eb="27">
      <t>タンネンド</t>
    </rPh>
    <rPh sb="28" eb="30">
      <t>シュウシ</t>
    </rPh>
    <rPh sb="31" eb="33">
      <t>クロジ</t>
    </rPh>
    <rPh sb="39" eb="41">
      <t>キュウスイ</t>
    </rPh>
    <rPh sb="41" eb="43">
      <t>ゲンカ</t>
    </rPh>
    <rPh sb="51" eb="54">
      <t>ネンドマツ</t>
    </rPh>
    <rPh sb="54" eb="56">
      <t>ゲンザイ</t>
    </rPh>
    <rPh sb="63" eb="65">
      <t>メダ</t>
    </rPh>
    <rPh sb="67" eb="69">
      <t>ヒヨウ</t>
    </rPh>
    <rPh sb="70" eb="72">
      <t>ゾウカ</t>
    </rPh>
    <rPh sb="73" eb="75">
      <t>ネンカン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</si>
</sst>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03D-4287-A73D-703928A6CE52}"/>
            </c:ext>
          </c:extLst>
        </c:ser>
        <c:dLbls>
          <c:showLegendKey val="0"/>
          <c:showVal val="0"/>
          <c:showCatName val="0"/>
          <c:showSerName val="0"/>
          <c:showPercent val="0"/>
          <c:showBubbleSize val="0"/>
        </c:dLbls>
        <c:gapWidth val="150"/>
        <c:axId val="103560520"/>
        <c:axId val="10356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0.89</c:v>
                </c:pt>
                <c:pt idx="1">
                  <c:v>0.98</c:v>
                </c:pt>
                <c:pt idx="2">
                  <c:v>0.76</c:v>
                </c:pt>
                <c:pt idx="3">
                  <c:v>0.8</c:v>
                </c:pt>
                <c:pt idx="4">
                  <c:v>0.96</c:v>
                </c:pt>
              </c:numCache>
            </c:numRef>
          </c:val>
          <c:smooth val="0"/>
          <c:extLst xmlns:c16r2="http://schemas.microsoft.com/office/drawing/2015/06/chart">
            <c:ext xmlns:c16="http://schemas.microsoft.com/office/drawing/2014/chart" uri="{C3380CC4-5D6E-409C-BE32-E72D297353CC}">
              <c16:uniqueId val="{00000001-F03D-4287-A73D-703928A6CE52}"/>
            </c:ext>
          </c:extLst>
        </c:ser>
        <c:dLbls>
          <c:showLegendKey val="0"/>
          <c:showVal val="0"/>
          <c:showCatName val="0"/>
          <c:showSerName val="0"/>
          <c:showPercent val="0"/>
          <c:showBubbleSize val="0"/>
        </c:dLbls>
        <c:marker val="1"/>
        <c:smooth val="0"/>
        <c:axId val="103560520"/>
        <c:axId val="103560912"/>
      </c:lineChart>
      <c:dateAx>
        <c:axId val="103560520"/>
        <c:scaling>
          <c:orientation val="minMax"/>
        </c:scaling>
        <c:delete val="1"/>
        <c:axPos val="b"/>
        <c:numFmt formatCode="ge" sourceLinked="1"/>
        <c:majorTickMark val="none"/>
        <c:minorTickMark val="none"/>
        <c:tickLblPos val="none"/>
        <c:crossAx val="103560912"/>
        <c:crosses val="autoZero"/>
        <c:auto val="1"/>
        <c:lblOffset val="100"/>
        <c:baseTimeUnit val="years"/>
      </c:dateAx>
      <c:valAx>
        <c:axId val="10356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6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51.81</c:v>
                </c:pt>
                <c:pt idx="1">
                  <c:v>52.06</c:v>
                </c:pt>
                <c:pt idx="2">
                  <c:v>51.75</c:v>
                </c:pt>
                <c:pt idx="3">
                  <c:v>51.67</c:v>
                </c:pt>
                <c:pt idx="4">
                  <c:v>53.91</c:v>
                </c:pt>
              </c:numCache>
            </c:numRef>
          </c:val>
          <c:extLst xmlns:c16r2="http://schemas.microsoft.com/office/drawing/2015/06/chart">
            <c:ext xmlns:c16="http://schemas.microsoft.com/office/drawing/2014/chart" uri="{C3380CC4-5D6E-409C-BE32-E72D297353CC}">
              <c16:uniqueId val="{00000000-617D-420F-AE49-DF64DCCB634F}"/>
            </c:ext>
          </c:extLst>
        </c:ser>
        <c:dLbls>
          <c:showLegendKey val="0"/>
          <c:showVal val="0"/>
          <c:showCatName val="0"/>
          <c:showSerName val="0"/>
          <c:showPercent val="0"/>
          <c:showBubbleSize val="0"/>
        </c:dLbls>
        <c:gapWidth val="150"/>
        <c:axId val="423139160"/>
        <c:axId val="42313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60.17</c:v>
                </c:pt>
                <c:pt idx="1">
                  <c:v>58.96</c:v>
                </c:pt>
                <c:pt idx="2">
                  <c:v>58.1</c:v>
                </c:pt>
                <c:pt idx="3">
                  <c:v>56.19</c:v>
                </c:pt>
                <c:pt idx="4">
                  <c:v>56.65</c:v>
                </c:pt>
              </c:numCache>
            </c:numRef>
          </c:val>
          <c:smooth val="0"/>
          <c:extLst xmlns:c16r2="http://schemas.microsoft.com/office/drawing/2015/06/chart">
            <c:ext xmlns:c16="http://schemas.microsoft.com/office/drawing/2014/chart" uri="{C3380CC4-5D6E-409C-BE32-E72D297353CC}">
              <c16:uniqueId val="{00000001-617D-420F-AE49-DF64DCCB634F}"/>
            </c:ext>
          </c:extLst>
        </c:ser>
        <c:dLbls>
          <c:showLegendKey val="0"/>
          <c:showVal val="0"/>
          <c:showCatName val="0"/>
          <c:showSerName val="0"/>
          <c:showPercent val="0"/>
          <c:showBubbleSize val="0"/>
        </c:dLbls>
        <c:marker val="1"/>
        <c:smooth val="0"/>
        <c:axId val="423139160"/>
        <c:axId val="423139552"/>
      </c:lineChart>
      <c:dateAx>
        <c:axId val="423139160"/>
        <c:scaling>
          <c:orientation val="minMax"/>
        </c:scaling>
        <c:delete val="1"/>
        <c:axPos val="b"/>
        <c:numFmt formatCode="ge" sourceLinked="1"/>
        <c:majorTickMark val="none"/>
        <c:minorTickMark val="none"/>
        <c:tickLblPos val="none"/>
        <c:crossAx val="423139552"/>
        <c:crosses val="autoZero"/>
        <c:auto val="1"/>
        <c:lblOffset val="100"/>
        <c:baseTimeUnit val="years"/>
      </c:dateAx>
      <c:valAx>
        <c:axId val="42313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139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94</c:v>
                </c:pt>
                <c:pt idx="1">
                  <c:v>94</c:v>
                </c:pt>
                <c:pt idx="2">
                  <c:v>94</c:v>
                </c:pt>
                <c:pt idx="3">
                  <c:v>94</c:v>
                </c:pt>
                <c:pt idx="4">
                  <c:v>94</c:v>
                </c:pt>
              </c:numCache>
            </c:numRef>
          </c:val>
          <c:extLst xmlns:c16r2="http://schemas.microsoft.com/office/drawing/2015/06/chart">
            <c:ext xmlns:c16="http://schemas.microsoft.com/office/drawing/2014/chart" uri="{C3380CC4-5D6E-409C-BE32-E72D297353CC}">
              <c16:uniqueId val="{00000000-D559-46EA-B0BC-25F67B8DC1DC}"/>
            </c:ext>
          </c:extLst>
        </c:ser>
        <c:dLbls>
          <c:showLegendKey val="0"/>
          <c:showVal val="0"/>
          <c:showCatName val="0"/>
          <c:showSerName val="0"/>
          <c:showPercent val="0"/>
          <c:showBubbleSize val="0"/>
        </c:dLbls>
        <c:gapWidth val="150"/>
        <c:axId val="423140728"/>
        <c:axId val="42314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76.680000000000007</c:v>
                </c:pt>
                <c:pt idx="1">
                  <c:v>76.58</c:v>
                </c:pt>
                <c:pt idx="2">
                  <c:v>76.69</c:v>
                </c:pt>
                <c:pt idx="3">
                  <c:v>77.180000000000007</c:v>
                </c:pt>
                <c:pt idx="4">
                  <c:v>76.13</c:v>
                </c:pt>
              </c:numCache>
            </c:numRef>
          </c:val>
          <c:smooth val="0"/>
          <c:extLst xmlns:c16r2="http://schemas.microsoft.com/office/drawing/2015/06/chart">
            <c:ext xmlns:c16="http://schemas.microsoft.com/office/drawing/2014/chart" uri="{C3380CC4-5D6E-409C-BE32-E72D297353CC}">
              <c16:uniqueId val="{00000001-D559-46EA-B0BC-25F67B8DC1DC}"/>
            </c:ext>
          </c:extLst>
        </c:ser>
        <c:dLbls>
          <c:showLegendKey val="0"/>
          <c:showVal val="0"/>
          <c:showCatName val="0"/>
          <c:showSerName val="0"/>
          <c:showPercent val="0"/>
          <c:showBubbleSize val="0"/>
        </c:dLbls>
        <c:marker val="1"/>
        <c:smooth val="0"/>
        <c:axId val="423140728"/>
        <c:axId val="423141120"/>
      </c:lineChart>
      <c:dateAx>
        <c:axId val="423140728"/>
        <c:scaling>
          <c:orientation val="minMax"/>
        </c:scaling>
        <c:delete val="1"/>
        <c:axPos val="b"/>
        <c:numFmt formatCode="ge" sourceLinked="1"/>
        <c:majorTickMark val="none"/>
        <c:minorTickMark val="none"/>
        <c:tickLblPos val="none"/>
        <c:crossAx val="423141120"/>
        <c:crosses val="autoZero"/>
        <c:auto val="1"/>
        <c:lblOffset val="100"/>
        <c:baseTimeUnit val="years"/>
      </c:dateAx>
      <c:valAx>
        <c:axId val="42314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140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81.27</c:v>
                </c:pt>
                <c:pt idx="1">
                  <c:v>84.27</c:v>
                </c:pt>
                <c:pt idx="2">
                  <c:v>100.43</c:v>
                </c:pt>
                <c:pt idx="3">
                  <c:v>99.93</c:v>
                </c:pt>
                <c:pt idx="4">
                  <c:v>100.63</c:v>
                </c:pt>
              </c:numCache>
            </c:numRef>
          </c:val>
          <c:extLst xmlns:c16r2="http://schemas.microsoft.com/office/drawing/2015/06/chart">
            <c:ext xmlns:c16="http://schemas.microsoft.com/office/drawing/2014/chart" uri="{C3380CC4-5D6E-409C-BE32-E72D297353CC}">
              <c16:uniqueId val="{00000000-0C39-429F-900C-0776C03611D3}"/>
            </c:ext>
          </c:extLst>
        </c:ser>
        <c:dLbls>
          <c:showLegendKey val="0"/>
          <c:showVal val="0"/>
          <c:showCatName val="0"/>
          <c:showSerName val="0"/>
          <c:showPercent val="0"/>
          <c:showBubbleSize val="0"/>
        </c:dLbls>
        <c:gapWidth val="150"/>
        <c:axId val="103562088"/>
        <c:axId val="10356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75.709999999999994</c:v>
                </c:pt>
                <c:pt idx="1">
                  <c:v>75.09</c:v>
                </c:pt>
                <c:pt idx="2">
                  <c:v>75.34</c:v>
                </c:pt>
                <c:pt idx="3">
                  <c:v>76.650000000000006</c:v>
                </c:pt>
                <c:pt idx="4">
                  <c:v>73.959999999999994</c:v>
                </c:pt>
              </c:numCache>
            </c:numRef>
          </c:val>
          <c:smooth val="0"/>
          <c:extLst xmlns:c16r2="http://schemas.microsoft.com/office/drawing/2015/06/chart">
            <c:ext xmlns:c16="http://schemas.microsoft.com/office/drawing/2014/chart" uri="{C3380CC4-5D6E-409C-BE32-E72D297353CC}">
              <c16:uniqueId val="{00000001-0C39-429F-900C-0776C03611D3}"/>
            </c:ext>
          </c:extLst>
        </c:ser>
        <c:dLbls>
          <c:showLegendKey val="0"/>
          <c:showVal val="0"/>
          <c:showCatName val="0"/>
          <c:showSerName val="0"/>
          <c:showPercent val="0"/>
          <c:showBubbleSize val="0"/>
        </c:dLbls>
        <c:marker val="1"/>
        <c:smooth val="0"/>
        <c:axId val="103562088"/>
        <c:axId val="103562480"/>
      </c:lineChart>
      <c:dateAx>
        <c:axId val="103562088"/>
        <c:scaling>
          <c:orientation val="minMax"/>
        </c:scaling>
        <c:delete val="1"/>
        <c:axPos val="b"/>
        <c:numFmt formatCode="ge" sourceLinked="1"/>
        <c:majorTickMark val="none"/>
        <c:minorTickMark val="none"/>
        <c:tickLblPos val="none"/>
        <c:crossAx val="103562480"/>
        <c:crosses val="autoZero"/>
        <c:auto val="1"/>
        <c:lblOffset val="100"/>
        <c:baseTimeUnit val="years"/>
      </c:dateAx>
      <c:valAx>
        <c:axId val="10356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62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C27-4C53-A21F-C95AEF663425}"/>
            </c:ext>
          </c:extLst>
        </c:ser>
        <c:dLbls>
          <c:showLegendKey val="0"/>
          <c:showVal val="0"/>
          <c:showCatName val="0"/>
          <c:showSerName val="0"/>
          <c:showPercent val="0"/>
          <c:showBubbleSize val="0"/>
        </c:dLbls>
        <c:gapWidth val="150"/>
        <c:axId val="422915432"/>
        <c:axId val="42291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C27-4C53-A21F-C95AEF663425}"/>
            </c:ext>
          </c:extLst>
        </c:ser>
        <c:dLbls>
          <c:showLegendKey val="0"/>
          <c:showVal val="0"/>
          <c:showCatName val="0"/>
          <c:showSerName val="0"/>
          <c:showPercent val="0"/>
          <c:showBubbleSize val="0"/>
        </c:dLbls>
        <c:marker val="1"/>
        <c:smooth val="0"/>
        <c:axId val="422915432"/>
        <c:axId val="422915824"/>
      </c:lineChart>
      <c:dateAx>
        <c:axId val="422915432"/>
        <c:scaling>
          <c:orientation val="minMax"/>
        </c:scaling>
        <c:delete val="1"/>
        <c:axPos val="b"/>
        <c:numFmt formatCode="ge" sourceLinked="1"/>
        <c:majorTickMark val="none"/>
        <c:minorTickMark val="none"/>
        <c:tickLblPos val="none"/>
        <c:crossAx val="422915824"/>
        <c:crosses val="autoZero"/>
        <c:auto val="1"/>
        <c:lblOffset val="100"/>
        <c:baseTimeUnit val="years"/>
      </c:dateAx>
      <c:valAx>
        <c:axId val="42291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915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9A4-4E56-89FC-18973094CE09}"/>
            </c:ext>
          </c:extLst>
        </c:ser>
        <c:dLbls>
          <c:showLegendKey val="0"/>
          <c:showVal val="0"/>
          <c:showCatName val="0"/>
          <c:showSerName val="0"/>
          <c:showPercent val="0"/>
          <c:showBubbleSize val="0"/>
        </c:dLbls>
        <c:gapWidth val="150"/>
        <c:axId val="422970424"/>
        <c:axId val="42297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9A4-4E56-89FC-18973094CE09}"/>
            </c:ext>
          </c:extLst>
        </c:ser>
        <c:dLbls>
          <c:showLegendKey val="0"/>
          <c:showVal val="0"/>
          <c:showCatName val="0"/>
          <c:showSerName val="0"/>
          <c:showPercent val="0"/>
          <c:showBubbleSize val="0"/>
        </c:dLbls>
        <c:marker val="1"/>
        <c:smooth val="0"/>
        <c:axId val="422970424"/>
        <c:axId val="422970816"/>
      </c:lineChart>
      <c:dateAx>
        <c:axId val="422970424"/>
        <c:scaling>
          <c:orientation val="minMax"/>
        </c:scaling>
        <c:delete val="1"/>
        <c:axPos val="b"/>
        <c:numFmt formatCode="ge" sourceLinked="1"/>
        <c:majorTickMark val="none"/>
        <c:minorTickMark val="none"/>
        <c:tickLblPos val="none"/>
        <c:crossAx val="422970816"/>
        <c:crosses val="autoZero"/>
        <c:auto val="1"/>
        <c:lblOffset val="100"/>
        <c:baseTimeUnit val="years"/>
      </c:dateAx>
      <c:valAx>
        <c:axId val="42297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97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B0C-4F47-8EB2-65CDD2FBE9FA}"/>
            </c:ext>
          </c:extLst>
        </c:ser>
        <c:dLbls>
          <c:showLegendKey val="0"/>
          <c:showVal val="0"/>
          <c:showCatName val="0"/>
          <c:showSerName val="0"/>
          <c:showPercent val="0"/>
          <c:showBubbleSize val="0"/>
        </c:dLbls>
        <c:gapWidth val="150"/>
        <c:axId val="422971992"/>
        <c:axId val="42297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B0C-4F47-8EB2-65CDD2FBE9FA}"/>
            </c:ext>
          </c:extLst>
        </c:ser>
        <c:dLbls>
          <c:showLegendKey val="0"/>
          <c:showVal val="0"/>
          <c:showCatName val="0"/>
          <c:showSerName val="0"/>
          <c:showPercent val="0"/>
          <c:showBubbleSize val="0"/>
        </c:dLbls>
        <c:marker val="1"/>
        <c:smooth val="0"/>
        <c:axId val="422971992"/>
        <c:axId val="422972384"/>
      </c:lineChart>
      <c:dateAx>
        <c:axId val="422971992"/>
        <c:scaling>
          <c:orientation val="minMax"/>
        </c:scaling>
        <c:delete val="1"/>
        <c:axPos val="b"/>
        <c:numFmt formatCode="ge" sourceLinked="1"/>
        <c:majorTickMark val="none"/>
        <c:minorTickMark val="none"/>
        <c:tickLblPos val="none"/>
        <c:crossAx val="422972384"/>
        <c:crosses val="autoZero"/>
        <c:auto val="1"/>
        <c:lblOffset val="100"/>
        <c:baseTimeUnit val="years"/>
      </c:dateAx>
      <c:valAx>
        <c:axId val="42297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97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E1D-41C5-B3D7-C42E4C6810D5}"/>
            </c:ext>
          </c:extLst>
        </c:ser>
        <c:dLbls>
          <c:showLegendKey val="0"/>
          <c:showVal val="0"/>
          <c:showCatName val="0"/>
          <c:showSerName val="0"/>
          <c:showPercent val="0"/>
          <c:showBubbleSize val="0"/>
        </c:dLbls>
        <c:gapWidth val="150"/>
        <c:axId val="422918176"/>
        <c:axId val="422917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1D-41C5-B3D7-C42E4C6810D5}"/>
            </c:ext>
          </c:extLst>
        </c:ser>
        <c:dLbls>
          <c:showLegendKey val="0"/>
          <c:showVal val="0"/>
          <c:showCatName val="0"/>
          <c:showSerName val="0"/>
          <c:showPercent val="0"/>
          <c:showBubbleSize val="0"/>
        </c:dLbls>
        <c:marker val="1"/>
        <c:smooth val="0"/>
        <c:axId val="422918176"/>
        <c:axId val="422917784"/>
      </c:lineChart>
      <c:dateAx>
        <c:axId val="422918176"/>
        <c:scaling>
          <c:orientation val="minMax"/>
        </c:scaling>
        <c:delete val="1"/>
        <c:axPos val="b"/>
        <c:numFmt formatCode="ge" sourceLinked="1"/>
        <c:majorTickMark val="none"/>
        <c:minorTickMark val="none"/>
        <c:tickLblPos val="none"/>
        <c:crossAx val="422917784"/>
        <c:crosses val="autoZero"/>
        <c:auto val="1"/>
        <c:lblOffset val="100"/>
        <c:baseTimeUnit val="years"/>
      </c:dateAx>
      <c:valAx>
        <c:axId val="42291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91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024-4648-89CB-6C5712B53E1C}"/>
            </c:ext>
          </c:extLst>
        </c:ser>
        <c:dLbls>
          <c:showLegendKey val="0"/>
          <c:showVal val="0"/>
          <c:showCatName val="0"/>
          <c:showSerName val="0"/>
          <c:showPercent val="0"/>
          <c:showBubbleSize val="0"/>
        </c:dLbls>
        <c:gapWidth val="150"/>
        <c:axId val="422973560"/>
        <c:axId val="422787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1167.7</c:v>
                </c:pt>
                <c:pt idx="1">
                  <c:v>1228.58</c:v>
                </c:pt>
                <c:pt idx="2">
                  <c:v>1280.18</c:v>
                </c:pt>
                <c:pt idx="3">
                  <c:v>1346.23</c:v>
                </c:pt>
                <c:pt idx="4">
                  <c:v>1295.06</c:v>
                </c:pt>
              </c:numCache>
            </c:numRef>
          </c:val>
          <c:smooth val="0"/>
          <c:extLst xmlns:c16r2="http://schemas.microsoft.com/office/drawing/2015/06/chart">
            <c:ext xmlns:c16="http://schemas.microsoft.com/office/drawing/2014/chart" uri="{C3380CC4-5D6E-409C-BE32-E72D297353CC}">
              <c16:uniqueId val="{00000001-6024-4648-89CB-6C5712B53E1C}"/>
            </c:ext>
          </c:extLst>
        </c:ser>
        <c:dLbls>
          <c:showLegendKey val="0"/>
          <c:showVal val="0"/>
          <c:showCatName val="0"/>
          <c:showSerName val="0"/>
          <c:showPercent val="0"/>
          <c:showBubbleSize val="0"/>
        </c:dLbls>
        <c:marker val="1"/>
        <c:smooth val="0"/>
        <c:axId val="422973560"/>
        <c:axId val="422787976"/>
      </c:lineChart>
      <c:dateAx>
        <c:axId val="422973560"/>
        <c:scaling>
          <c:orientation val="minMax"/>
        </c:scaling>
        <c:delete val="1"/>
        <c:axPos val="b"/>
        <c:numFmt formatCode="ge" sourceLinked="1"/>
        <c:majorTickMark val="none"/>
        <c:minorTickMark val="none"/>
        <c:tickLblPos val="none"/>
        <c:crossAx val="422787976"/>
        <c:crosses val="autoZero"/>
        <c:auto val="1"/>
        <c:lblOffset val="100"/>
        <c:baseTimeUnit val="years"/>
      </c:dateAx>
      <c:valAx>
        <c:axId val="422787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973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78.5</c:v>
                </c:pt>
                <c:pt idx="1">
                  <c:v>81.33</c:v>
                </c:pt>
                <c:pt idx="2">
                  <c:v>76.540000000000006</c:v>
                </c:pt>
                <c:pt idx="3">
                  <c:v>78.16</c:v>
                </c:pt>
                <c:pt idx="4">
                  <c:v>81.81</c:v>
                </c:pt>
              </c:numCache>
            </c:numRef>
          </c:val>
          <c:extLst xmlns:c16r2="http://schemas.microsoft.com/office/drawing/2015/06/chart">
            <c:ext xmlns:c16="http://schemas.microsoft.com/office/drawing/2014/chart" uri="{C3380CC4-5D6E-409C-BE32-E72D297353CC}">
              <c16:uniqueId val="{00000000-4B54-4FC9-AF13-25F28FEBA06F}"/>
            </c:ext>
          </c:extLst>
        </c:ser>
        <c:dLbls>
          <c:showLegendKey val="0"/>
          <c:showVal val="0"/>
          <c:showCatName val="0"/>
          <c:showSerName val="0"/>
          <c:showPercent val="0"/>
          <c:showBubbleSize val="0"/>
        </c:dLbls>
        <c:gapWidth val="150"/>
        <c:axId val="422789152"/>
        <c:axId val="422789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54.43</c:v>
                </c:pt>
                <c:pt idx="1">
                  <c:v>53.81</c:v>
                </c:pt>
                <c:pt idx="2">
                  <c:v>53.62</c:v>
                </c:pt>
                <c:pt idx="3">
                  <c:v>53.41</c:v>
                </c:pt>
                <c:pt idx="4">
                  <c:v>53.29</c:v>
                </c:pt>
              </c:numCache>
            </c:numRef>
          </c:val>
          <c:smooth val="0"/>
          <c:extLst xmlns:c16r2="http://schemas.microsoft.com/office/drawing/2015/06/chart">
            <c:ext xmlns:c16="http://schemas.microsoft.com/office/drawing/2014/chart" uri="{C3380CC4-5D6E-409C-BE32-E72D297353CC}">
              <c16:uniqueId val="{00000001-4B54-4FC9-AF13-25F28FEBA06F}"/>
            </c:ext>
          </c:extLst>
        </c:ser>
        <c:dLbls>
          <c:showLegendKey val="0"/>
          <c:showVal val="0"/>
          <c:showCatName val="0"/>
          <c:showSerName val="0"/>
          <c:showPercent val="0"/>
          <c:showBubbleSize val="0"/>
        </c:dLbls>
        <c:marker val="1"/>
        <c:smooth val="0"/>
        <c:axId val="422789152"/>
        <c:axId val="422789544"/>
      </c:lineChart>
      <c:dateAx>
        <c:axId val="422789152"/>
        <c:scaling>
          <c:orientation val="minMax"/>
        </c:scaling>
        <c:delete val="1"/>
        <c:axPos val="b"/>
        <c:numFmt formatCode="ge" sourceLinked="1"/>
        <c:majorTickMark val="none"/>
        <c:minorTickMark val="none"/>
        <c:tickLblPos val="none"/>
        <c:crossAx val="422789544"/>
        <c:crosses val="autoZero"/>
        <c:auto val="1"/>
        <c:lblOffset val="100"/>
        <c:baseTimeUnit val="years"/>
      </c:dateAx>
      <c:valAx>
        <c:axId val="422789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78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44.94</c:v>
                </c:pt>
                <c:pt idx="1">
                  <c:v>42.27</c:v>
                </c:pt>
                <c:pt idx="2">
                  <c:v>44.92</c:v>
                </c:pt>
                <c:pt idx="3">
                  <c:v>44.14</c:v>
                </c:pt>
                <c:pt idx="4">
                  <c:v>42.23</c:v>
                </c:pt>
              </c:numCache>
            </c:numRef>
          </c:val>
          <c:extLst xmlns:c16r2="http://schemas.microsoft.com/office/drawing/2015/06/chart">
            <c:ext xmlns:c16="http://schemas.microsoft.com/office/drawing/2014/chart" uri="{C3380CC4-5D6E-409C-BE32-E72D297353CC}">
              <c16:uniqueId val="{00000000-16D6-4FBB-933D-0BE00E940620}"/>
            </c:ext>
          </c:extLst>
        </c:ser>
        <c:dLbls>
          <c:showLegendKey val="0"/>
          <c:showVal val="0"/>
          <c:showCatName val="0"/>
          <c:showSerName val="0"/>
          <c:showPercent val="0"/>
          <c:showBubbleSize val="0"/>
        </c:dLbls>
        <c:gapWidth val="150"/>
        <c:axId val="422970032"/>
        <c:axId val="42279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279.8</c:v>
                </c:pt>
                <c:pt idx="1">
                  <c:v>284.64999999999998</c:v>
                </c:pt>
                <c:pt idx="2">
                  <c:v>287.7</c:v>
                </c:pt>
                <c:pt idx="3">
                  <c:v>277.39999999999998</c:v>
                </c:pt>
                <c:pt idx="4">
                  <c:v>259.02</c:v>
                </c:pt>
              </c:numCache>
            </c:numRef>
          </c:val>
          <c:smooth val="0"/>
          <c:extLst xmlns:c16r2="http://schemas.microsoft.com/office/drawing/2015/06/chart">
            <c:ext xmlns:c16="http://schemas.microsoft.com/office/drawing/2014/chart" uri="{C3380CC4-5D6E-409C-BE32-E72D297353CC}">
              <c16:uniqueId val="{00000001-16D6-4FBB-933D-0BE00E940620}"/>
            </c:ext>
          </c:extLst>
        </c:ser>
        <c:dLbls>
          <c:showLegendKey val="0"/>
          <c:showVal val="0"/>
          <c:showCatName val="0"/>
          <c:showSerName val="0"/>
          <c:showPercent val="0"/>
          <c:showBubbleSize val="0"/>
        </c:dLbls>
        <c:marker val="1"/>
        <c:smooth val="0"/>
        <c:axId val="422970032"/>
        <c:axId val="422790720"/>
      </c:lineChart>
      <c:dateAx>
        <c:axId val="422970032"/>
        <c:scaling>
          <c:orientation val="minMax"/>
        </c:scaling>
        <c:delete val="1"/>
        <c:axPos val="b"/>
        <c:numFmt formatCode="ge" sourceLinked="1"/>
        <c:majorTickMark val="none"/>
        <c:minorTickMark val="none"/>
        <c:tickLblPos val="none"/>
        <c:crossAx val="422790720"/>
        <c:crosses val="autoZero"/>
        <c:auto val="1"/>
        <c:lblOffset val="100"/>
        <c:baseTimeUnit val="years"/>
      </c:dateAx>
      <c:valAx>
        <c:axId val="42279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97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D26" sqref="CD2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石川県　川北町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D2</v>
      </c>
      <c r="X8" s="72"/>
      <c r="Y8" s="72"/>
      <c r="Z8" s="72"/>
      <c r="AA8" s="72"/>
      <c r="AB8" s="72"/>
      <c r="AC8" s="72"/>
      <c r="AD8" s="72" t="str">
        <f>データ!$M$6</f>
        <v>非設置</v>
      </c>
      <c r="AE8" s="72"/>
      <c r="AF8" s="72"/>
      <c r="AG8" s="72"/>
      <c r="AH8" s="72"/>
      <c r="AI8" s="72"/>
      <c r="AJ8" s="72"/>
      <c r="AK8" s="2"/>
      <c r="AL8" s="66">
        <f>データ!$R$6</f>
        <v>6255</v>
      </c>
      <c r="AM8" s="66"/>
      <c r="AN8" s="66"/>
      <c r="AO8" s="66"/>
      <c r="AP8" s="66"/>
      <c r="AQ8" s="66"/>
      <c r="AR8" s="66"/>
      <c r="AS8" s="66"/>
      <c r="AT8" s="65">
        <f>データ!$S$6</f>
        <v>14.64</v>
      </c>
      <c r="AU8" s="65"/>
      <c r="AV8" s="65"/>
      <c r="AW8" s="65"/>
      <c r="AX8" s="65"/>
      <c r="AY8" s="65"/>
      <c r="AZ8" s="65"/>
      <c r="BA8" s="65"/>
      <c r="BB8" s="65">
        <f>データ!$T$6</f>
        <v>427.25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100</v>
      </c>
      <c r="Q10" s="65"/>
      <c r="R10" s="65"/>
      <c r="S10" s="65"/>
      <c r="T10" s="65"/>
      <c r="U10" s="65"/>
      <c r="V10" s="65"/>
      <c r="W10" s="66">
        <f>データ!$Q$6</f>
        <v>500</v>
      </c>
      <c r="X10" s="66"/>
      <c r="Y10" s="66"/>
      <c r="Z10" s="66"/>
      <c r="AA10" s="66"/>
      <c r="AB10" s="66"/>
      <c r="AC10" s="66"/>
      <c r="AD10" s="2"/>
      <c r="AE10" s="2"/>
      <c r="AF10" s="2"/>
      <c r="AG10" s="2"/>
      <c r="AH10" s="2"/>
      <c r="AI10" s="2"/>
      <c r="AJ10" s="2"/>
      <c r="AK10" s="2"/>
      <c r="AL10" s="66">
        <f>データ!$U$6</f>
        <v>6269</v>
      </c>
      <c r="AM10" s="66"/>
      <c r="AN10" s="66"/>
      <c r="AO10" s="66"/>
      <c r="AP10" s="66"/>
      <c r="AQ10" s="66"/>
      <c r="AR10" s="66"/>
      <c r="AS10" s="66"/>
      <c r="AT10" s="65">
        <f>データ!$V$6</f>
        <v>2.08</v>
      </c>
      <c r="AU10" s="65"/>
      <c r="AV10" s="65"/>
      <c r="AW10" s="65"/>
      <c r="AX10" s="65"/>
      <c r="AY10" s="65"/>
      <c r="AZ10" s="65"/>
      <c r="BA10" s="65"/>
      <c r="BB10" s="65">
        <f>データ!$W$6</f>
        <v>3013.94</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54</v>
      </c>
      <c r="H85" s="26" t="str">
        <f>データ!BO6</f>
        <v>【1,141.75】</v>
      </c>
      <c r="I85" s="26" t="str">
        <f>データ!BZ6</f>
        <v>【54.93】</v>
      </c>
      <c r="J85" s="26" t="str">
        <f>データ!CK6</f>
        <v>【292.18】</v>
      </c>
      <c r="K85" s="26" t="str">
        <f>データ!CV6</f>
        <v>【56.91】</v>
      </c>
      <c r="L85" s="26" t="str">
        <f>データ!DG6</f>
        <v>【74.25】</v>
      </c>
      <c r="M85" s="26" t="s">
        <v>54</v>
      </c>
      <c r="N85" s="26" t="s">
        <v>53</v>
      </c>
      <c r="O85" s="26" t="str">
        <f>データ!EN6</f>
        <v>【0.72】</v>
      </c>
    </row>
  </sheetData>
  <sheetProtection algorithmName="SHA-512" hashValue="QWUz2x23jGC9cUqF2ApwrGhPd+VPxqsjs1hHbSCWPRKcr/fbsgX8l5pSTyot2be9KygdWP3DpUe1NfF4jB5jcQ==" saltValue="/N2xPcjS9IgTRLP0LmuWn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173240</v>
      </c>
      <c r="D6" s="33">
        <f t="shared" si="3"/>
        <v>47</v>
      </c>
      <c r="E6" s="33">
        <f t="shared" si="3"/>
        <v>1</v>
      </c>
      <c r="F6" s="33">
        <f t="shared" si="3"/>
        <v>0</v>
      </c>
      <c r="G6" s="33">
        <f t="shared" si="3"/>
        <v>0</v>
      </c>
      <c r="H6" s="33" t="str">
        <f t="shared" si="3"/>
        <v>石川県　川北町</v>
      </c>
      <c r="I6" s="33" t="str">
        <f t="shared" si="3"/>
        <v>法非適用</v>
      </c>
      <c r="J6" s="33" t="str">
        <f t="shared" si="3"/>
        <v>水道事業</v>
      </c>
      <c r="K6" s="33" t="str">
        <f t="shared" si="3"/>
        <v>簡易水道事業</v>
      </c>
      <c r="L6" s="33" t="str">
        <f t="shared" si="3"/>
        <v>D2</v>
      </c>
      <c r="M6" s="33" t="str">
        <f t="shared" si="3"/>
        <v>非設置</v>
      </c>
      <c r="N6" s="34" t="str">
        <f t="shared" si="3"/>
        <v>-</v>
      </c>
      <c r="O6" s="34" t="str">
        <f t="shared" si="3"/>
        <v>該当数値なし</v>
      </c>
      <c r="P6" s="34">
        <f t="shared" si="3"/>
        <v>100</v>
      </c>
      <c r="Q6" s="34">
        <f t="shared" si="3"/>
        <v>500</v>
      </c>
      <c r="R6" s="34">
        <f t="shared" si="3"/>
        <v>6255</v>
      </c>
      <c r="S6" s="34">
        <f t="shared" si="3"/>
        <v>14.64</v>
      </c>
      <c r="T6" s="34">
        <f t="shared" si="3"/>
        <v>427.25</v>
      </c>
      <c r="U6" s="34">
        <f t="shared" si="3"/>
        <v>6269</v>
      </c>
      <c r="V6" s="34">
        <f t="shared" si="3"/>
        <v>2.08</v>
      </c>
      <c r="W6" s="34">
        <f t="shared" si="3"/>
        <v>3013.94</v>
      </c>
      <c r="X6" s="35">
        <f>IF(X7="",NA(),X7)</f>
        <v>81.27</v>
      </c>
      <c r="Y6" s="35">
        <f t="shared" ref="Y6:AG6" si="4">IF(Y7="",NA(),Y7)</f>
        <v>84.27</v>
      </c>
      <c r="Z6" s="35">
        <f t="shared" si="4"/>
        <v>100.43</v>
      </c>
      <c r="AA6" s="35">
        <f t="shared" si="4"/>
        <v>99.93</v>
      </c>
      <c r="AB6" s="35">
        <f t="shared" si="4"/>
        <v>100.63</v>
      </c>
      <c r="AC6" s="35">
        <f t="shared" si="4"/>
        <v>75.709999999999994</v>
      </c>
      <c r="AD6" s="35">
        <f t="shared" si="4"/>
        <v>75.09</v>
      </c>
      <c r="AE6" s="35">
        <f t="shared" si="4"/>
        <v>75.34</v>
      </c>
      <c r="AF6" s="35">
        <f t="shared" si="4"/>
        <v>76.650000000000006</v>
      </c>
      <c r="AG6" s="35">
        <f t="shared" si="4"/>
        <v>73.959999999999994</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4">
        <f>IF(BE7="",NA(),BE7)</f>
        <v>0</v>
      </c>
      <c r="BF6" s="34">
        <f t="shared" ref="BF6:BN6" si="7">IF(BF7="",NA(),BF7)</f>
        <v>0</v>
      </c>
      <c r="BG6" s="34">
        <f t="shared" si="7"/>
        <v>0</v>
      </c>
      <c r="BH6" s="34">
        <f t="shared" si="7"/>
        <v>0</v>
      </c>
      <c r="BI6" s="34">
        <f t="shared" si="7"/>
        <v>0</v>
      </c>
      <c r="BJ6" s="35">
        <f t="shared" si="7"/>
        <v>1167.7</v>
      </c>
      <c r="BK6" s="35">
        <f t="shared" si="7"/>
        <v>1228.58</v>
      </c>
      <c r="BL6" s="35">
        <f t="shared" si="7"/>
        <v>1280.18</v>
      </c>
      <c r="BM6" s="35">
        <f t="shared" si="7"/>
        <v>1346.23</v>
      </c>
      <c r="BN6" s="35">
        <f t="shared" si="7"/>
        <v>1295.06</v>
      </c>
      <c r="BO6" s="34" t="str">
        <f>IF(BO7="","",IF(BO7="-","【-】","【"&amp;SUBSTITUTE(TEXT(BO7,"#,##0.00"),"-","△")&amp;"】"))</f>
        <v>【1,141.75】</v>
      </c>
      <c r="BP6" s="35">
        <f>IF(BP7="",NA(),BP7)</f>
        <v>78.5</v>
      </c>
      <c r="BQ6" s="35">
        <f t="shared" ref="BQ6:BY6" si="8">IF(BQ7="",NA(),BQ7)</f>
        <v>81.33</v>
      </c>
      <c r="BR6" s="35">
        <f t="shared" si="8"/>
        <v>76.540000000000006</v>
      </c>
      <c r="BS6" s="35">
        <f t="shared" si="8"/>
        <v>78.16</v>
      </c>
      <c r="BT6" s="35">
        <f t="shared" si="8"/>
        <v>81.81</v>
      </c>
      <c r="BU6" s="35">
        <f t="shared" si="8"/>
        <v>54.43</v>
      </c>
      <c r="BV6" s="35">
        <f t="shared" si="8"/>
        <v>53.81</v>
      </c>
      <c r="BW6" s="35">
        <f t="shared" si="8"/>
        <v>53.62</v>
      </c>
      <c r="BX6" s="35">
        <f t="shared" si="8"/>
        <v>53.41</v>
      </c>
      <c r="BY6" s="35">
        <f t="shared" si="8"/>
        <v>53.29</v>
      </c>
      <c r="BZ6" s="34" t="str">
        <f>IF(BZ7="","",IF(BZ7="-","【-】","【"&amp;SUBSTITUTE(TEXT(BZ7,"#,##0.00"),"-","△")&amp;"】"))</f>
        <v>【54.93】</v>
      </c>
      <c r="CA6" s="35">
        <f>IF(CA7="",NA(),CA7)</f>
        <v>44.94</v>
      </c>
      <c r="CB6" s="35">
        <f t="shared" ref="CB6:CJ6" si="9">IF(CB7="",NA(),CB7)</f>
        <v>42.27</v>
      </c>
      <c r="CC6" s="35">
        <f t="shared" si="9"/>
        <v>44.92</v>
      </c>
      <c r="CD6" s="35">
        <f t="shared" si="9"/>
        <v>44.14</v>
      </c>
      <c r="CE6" s="35">
        <f t="shared" si="9"/>
        <v>42.23</v>
      </c>
      <c r="CF6" s="35">
        <f t="shared" si="9"/>
        <v>279.8</v>
      </c>
      <c r="CG6" s="35">
        <f t="shared" si="9"/>
        <v>284.64999999999998</v>
      </c>
      <c r="CH6" s="35">
        <f t="shared" si="9"/>
        <v>287.7</v>
      </c>
      <c r="CI6" s="35">
        <f t="shared" si="9"/>
        <v>277.39999999999998</v>
      </c>
      <c r="CJ6" s="35">
        <f t="shared" si="9"/>
        <v>259.02</v>
      </c>
      <c r="CK6" s="34" t="str">
        <f>IF(CK7="","",IF(CK7="-","【-】","【"&amp;SUBSTITUTE(TEXT(CK7,"#,##0.00"),"-","△")&amp;"】"))</f>
        <v>【292.18】</v>
      </c>
      <c r="CL6" s="35">
        <f>IF(CL7="",NA(),CL7)</f>
        <v>51.81</v>
      </c>
      <c r="CM6" s="35">
        <f t="shared" ref="CM6:CU6" si="10">IF(CM7="",NA(),CM7)</f>
        <v>52.06</v>
      </c>
      <c r="CN6" s="35">
        <f t="shared" si="10"/>
        <v>51.75</v>
      </c>
      <c r="CO6" s="35">
        <f t="shared" si="10"/>
        <v>51.67</v>
      </c>
      <c r="CP6" s="35">
        <f t="shared" si="10"/>
        <v>53.91</v>
      </c>
      <c r="CQ6" s="35">
        <f t="shared" si="10"/>
        <v>60.17</v>
      </c>
      <c r="CR6" s="35">
        <f t="shared" si="10"/>
        <v>58.96</v>
      </c>
      <c r="CS6" s="35">
        <f t="shared" si="10"/>
        <v>58.1</v>
      </c>
      <c r="CT6" s="35">
        <f t="shared" si="10"/>
        <v>56.19</v>
      </c>
      <c r="CU6" s="35">
        <f t="shared" si="10"/>
        <v>56.65</v>
      </c>
      <c r="CV6" s="34" t="str">
        <f>IF(CV7="","",IF(CV7="-","【-】","【"&amp;SUBSTITUTE(TEXT(CV7,"#,##0.00"),"-","△")&amp;"】"))</f>
        <v>【56.91】</v>
      </c>
      <c r="CW6" s="35">
        <f>IF(CW7="",NA(),CW7)</f>
        <v>94</v>
      </c>
      <c r="CX6" s="35">
        <f t="shared" ref="CX6:DF6" si="11">IF(CX7="",NA(),CX7)</f>
        <v>94</v>
      </c>
      <c r="CY6" s="35">
        <f t="shared" si="11"/>
        <v>94</v>
      </c>
      <c r="CZ6" s="35">
        <f t="shared" si="11"/>
        <v>94</v>
      </c>
      <c r="DA6" s="35">
        <f t="shared" si="11"/>
        <v>94</v>
      </c>
      <c r="DB6" s="35">
        <f t="shared" si="11"/>
        <v>76.680000000000007</v>
      </c>
      <c r="DC6" s="35">
        <f t="shared" si="11"/>
        <v>76.58</v>
      </c>
      <c r="DD6" s="35">
        <f t="shared" si="11"/>
        <v>76.69</v>
      </c>
      <c r="DE6" s="35">
        <f t="shared" si="11"/>
        <v>77.180000000000007</v>
      </c>
      <c r="DF6" s="35">
        <f t="shared" si="11"/>
        <v>76.13</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0.89</v>
      </c>
      <c r="EJ6" s="35">
        <f t="shared" si="14"/>
        <v>0.98</v>
      </c>
      <c r="EK6" s="35">
        <f t="shared" si="14"/>
        <v>0.76</v>
      </c>
      <c r="EL6" s="35">
        <f t="shared" si="14"/>
        <v>0.8</v>
      </c>
      <c r="EM6" s="35">
        <f t="shared" si="14"/>
        <v>0.96</v>
      </c>
      <c r="EN6" s="34" t="str">
        <f>IF(EN7="","",IF(EN7="-","【-】","【"&amp;SUBSTITUTE(TEXT(EN7,"#,##0.00"),"-","△")&amp;"】"))</f>
        <v>【0.72】</v>
      </c>
    </row>
    <row r="7" spans="1:144" s="36" customFormat="1" x14ac:dyDescent="0.15">
      <c r="A7" s="28"/>
      <c r="B7" s="37">
        <v>2017</v>
      </c>
      <c r="C7" s="37">
        <v>173240</v>
      </c>
      <c r="D7" s="37">
        <v>47</v>
      </c>
      <c r="E7" s="37">
        <v>1</v>
      </c>
      <c r="F7" s="37">
        <v>0</v>
      </c>
      <c r="G7" s="37">
        <v>0</v>
      </c>
      <c r="H7" s="37" t="s">
        <v>108</v>
      </c>
      <c r="I7" s="37" t="s">
        <v>109</v>
      </c>
      <c r="J7" s="37" t="s">
        <v>110</v>
      </c>
      <c r="K7" s="37" t="s">
        <v>111</v>
      </c>
      <c r="L7" s="37" t="s">
        <v>112</v>
      </c>
      <c r="M7" s="37" t="s">
        <v>113</v>
      </c>
      <c r="N7" s="38" t="s">
        <v>114</v>
      </c>
      <c r="O7" s="38" t="s">
        <v>115</v>
      </c>
      <c r="P7" s="38">
        <v>100</v>
      </c>
      <c r="Q7" s="38">
        <v>500</v>
      </c>
      <c r="R7" s="38">
        <v>6255</v>
      </c>
      <c r="S7" s="38">
        <v>14.64</v>
      </c>
      <c r="T7" s="38">
        <v>427.25</v>
      </c>
      <c r="U7" s="38">
        <v>6269</v>
      </c>
      <c r="V7" s="38">
        <v>2.08</v>
      </c>
      <c r="W7" s="38">
        <v>3013.94</v>
      </c>
      <c r="X7" s="38">
        <v>81.27</v>
      </c>
      <c r="Y7" s="38">
        <v>84.27</v>
      </c>
      <c r="Z7" s="38">
        <v>100.43</v>
      </c>
      <c r="AA7" s="38">
        <v>99.93</v>
      </c>
      <c r="AB7" s="38">
        <v>100.63</v>
      </c>
      <c r="AC7" s="38">
        <v>75.709999999999994</v>
      </c>
      <c r="AD7" s="38">
        <v>75.09</v>
      </c>
      <c r="AE7" s="38">
        <v>75.34</v>
      </c>
      <c r="AF7" s="38">
        <v>76.650000000000006</v>
      </c>
      <c r="AG7" s="38">
        <v>73.959999999999994</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0</v>
      </c>
      <c r="BF7" s="38">
        <v>0</v>
      </c>
      <c r="BG7" s="38">
        <v>0</v>
      </c>
      <c r="BH7" s="38">
        <v>0</v>
      </c>
      <c r="BI7" s="38">
        <v>0</v>
      </c>
      <c r="BJ7" s="38">
        <v>1167.7</v>
      </c>
      <c r="BK7" s="38">
        <v>1228.58</v>
      </c>
      <c r="BL7" s="38">
        <v>1280.18</v>
      </c>
      <c r="BM7" s="38">
        <v>1346.23</v>
      </c>
      <c r="BN7" s="38">
        <v>1295.06</v>
      </c>
      <c r="BO7" s="38">
        <v>1141.75</v>
      </c>
      <c r="BP7" s="38">
        <v>78.5</v>
      </c>
      <c r="BQ7" s="38">
        <v>81.33</v>
      </c>
      <c r="BR7" s="38">
        <v>76.540000000000006</v>
      </c>
      <c r="BS7" s="38">
        <v>78.16</v>
      </c>
      <c r="BT7" s="38">
        <v>81.81</v>
      </c>
      <c r="BU7" s="38">
        <v>54.43</v>
      </c>
      <c r="BV7" s="38">
        <v>53.81</v>
      </c>
      <c r="BW7" s="38">
        <v>53.62</v>
      </c>
      <c r="BX7" s="38">
        <v>53.41</v>
      </c>
      <c r="BY7" s="38">
        <v>53.29</v>
      </c>
      <c r="BZ7" s="38">
        <v>54.93</v>
      </c>
      <c r="CA7" s="38">
        <v>44.94</v>
      </c>
      <c r="CB7" s="38">
        <v>42.27</v>
      </c>
      <c r="CC7" s="38">
        <v>44.92</v>
      </c>
      <c r="CD7" s="38">
        <v>44.14</v>
      </c>
      <c r="CE7" s="38">
        <v>42.23</v>
      </c>
      <c r="CF7" s="38">
        <v>279.8</v>
      </c>
      <c r="CG7" s="38">
        <v>284.64999999999998</v>
      </c>
      <c r="CH7" s="38">
        <v>287.7</v>
      </c>
      <c r="CI7" s="38">
        <v>277.39999999999998</v>
      </c>
      <c r="CJ7" s="38">
        <v>259.02</v>
      </c>
      <c r="CK7" s="38">
        <v>292.18</v>
      </c>
      <c r="CL7" s="38">
        <v>51.81</v>
      </c>
      <c r="CM7" s="38">
        <v>52.06</v>
      </c>
      <c r="CN7" s="38">
        <v>51.75</v>
      </c>
      <c r="CO7" s="38">
        <v>51.67</v>
      </c>
      <c r="CP7" s="38">
        <v>53.91</v>
      </c>
      <c r="CQ7" s="38">
        <v>60.17</v>
      </c>
      <c r="CR7" s="38">
        <v>58.96</v>
      </c>
      <c r="CS7" s="38">
        <v>58.1</v>
      </c>
      <c r="CT7" s="38">
        <v>56.19</v>
      </c>
      <c r="CU7" s="38">
        <v>56.65</v>
      </c>
      <c r="CV7" s="38">
        <v>56.91</v>
      </c>
      <c r="CW7" s="38">
        <v>94</v>
      </c>
      <c r="CX7" s="38">
        <v>94</v>
      </c>
      <c r="CY7" s="38">
        <v>94</v>
      </c>
      <c r="CZ7" s="38">
        <v>94</v>
      </c>
      <c r="DA7" s="38">
        <v>94</v>
      </c>
      <c r="DB7" s="38">
        <v>76.680000000000007</v>
      </c>
      <c r="DC7" s="38">
        <v>76.58</v>
      </c>
      <c r="DD7" s="38">
        <v>76.69</v>
      </c>
      <c r="DE7" s="38">
        <v>77.180000000000007</v>
      </c>
      <c r="DF7" s="38">
        <v>76.13</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0.89</v>
      </c>
      <c r="EJ7" s="38">
        <v>0.98</v>
      </c>
      <c r="EK7" s="38">
        <v>0.76</v>
      </c>
      <c r="EL7" s="38">
        <v>0.8</v>
      </c>
      <c r="EM7" s="38">
        <v>0.96</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山村　俊行</cp:lastModifiedBy>
  <cp:lastPrinted>2019-01-29T09:48:24Z</cp:lastPrinted>
  <dcterms:created xsi:type="dcterms:W3CDTF">2018-12-03T08:42:53Z</dcterms:created>
  <dcterms:modified xsi:type="dcterms:W3CDTF">2019-01-29T09:48:32Z</dcterms:modified>
  <cp:category/>
</cp:coreProperties>
</file>