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NeR3UNOhzci1pUAe7cskfZhZu5eQP1MQ6svc6xTDd/uu2KQdStqvSidy1QGNh3ud5SisYToH2ecLJTBxuRfkg==" workbookSaltValue="tepXBoy2f1Sqs2r61zimYg==" workbookSpinCount="100000" lockStructure="1"/>
  <bookViews>
    <workbookView xWindow="0" yWindow="15" windowWidth="15360" windowHeight="7620"/>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<sst xmlns="http://schemas.openxmlformats.org/spreadsheetml/2006/main" count="232" uniqueCount="120">
  <si>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</si>
  <si>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</si>
  <si>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</si>
  <si>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</si>
  <si>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</si>
  <si>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</si>
  <si>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</si>
  <si>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</si>
  <si>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</si>
  <si>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</si>
  <si>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</si>
  <si>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</si>
  <si>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</si>
  <si>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</si>
  <si>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</si>
  <si>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</si>
  <si>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</si>
  <si>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</si>
  <si>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</si>
  <si>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</si>
  <si>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</si>
  <si>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</si>
  <si>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</si>
  <si>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</si>
  <si>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</si>
  <si>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</si>
  <si>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</si>
  <si>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</si>
  <si>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</si>
  <si>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</si>
  <si>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</si>
  <si>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</si>
  <si>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</si>
  <si>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</si>
  <si>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</si>
  <si>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</si>
  <si>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</si>
  <si>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</si>
  <si>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</si>
  <si>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</si>
  <si>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</si>
  <si>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</si>
  <si>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</si>
  <si>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</si>
  <si>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</si>
  <si>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</si>
  <si>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</si>
  <si>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</si>
  <si>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</si>
  <si>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</si>
  <si>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</si>
  <si>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</si>
  <si>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</si>
  <si>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</si>
  <si>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</si>
  <si>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</si>
  <si>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</si>
  <si>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</si>
  <si>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</si>
  <si>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</si>
  <si>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</si>
  <si>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</si>
  <si>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</si>
  <si>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</si>
  <si>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</si>
  <si>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</si>
  <si>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</si>
  <si>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</si>
  <si>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</si>
  <si>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</si>
  <si>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</si>
  <si>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</si>
  <si>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</si>
  <si>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</si>
  <si>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</si>
  <si>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</si>
  <si>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</si>
  <si>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</si>
  <si>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</si>
  <si>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</si>
  <si>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</si>
  <si>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</si>
  <si>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</si>
  <si>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</si>
  <si>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</si>
  <si>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</si>
  <si>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</si>
  <si>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</si>
  <si>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</si>
  <si>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</si>
  <si>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</si>
  <si>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</si>
  <si>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</si>
  <si>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</si>
  <si>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</si>
  <si>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</si>
  <si>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</si>
  <si>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</si>
  <si>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</si>
  <si>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</si>
  <si>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</si>
  <si>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</si>
  <si>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</si>
  <si>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</si>
  <si>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</si>
  <si>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能美市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</si>
  <si>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</si>
  <si>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</si>
  <si>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</si>
  <si>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</si>
  <si>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</si>
  <si>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</si>
  <si>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</si>
  <si>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</si>
  <si>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</si>
  <si>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</si>
  <si>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</si>
  <si>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①償却対象資産に対する減価償却の進捗を表しており、年々老朽化度合いは進行している。今後「アセットマジメント」及び「投資財政計画」に基づいて更新投資を行っていく。
②類団平均及び全国平均と比較して低く推移している。これは、公共下水道の整備に合わせて管路等の更新投資を先送りすることなく行なってきたものである。しかし、管路の一部において法定耐用年数を超過しているものもあり計画に基づいて更新投資を行っていく必要がある。
③当該値0.43％（１年で約２km）を継続して管路の更新を行った場合、全ての管路を更新するには約220年の歳月を要することになる。今後、法定耐用年数を迎える管路の更新ピークは2038年（平成50年）頃を予測しており、更新スピードを更に加速させ計画的かつ平準的な更新を行っていく必要がある。</t>
    <rPh sb="1" eb="3">
      <t>ショウキャク</t>
    </rPh>
    <rPh sb="3" eb="5">
      <t>タイショウ</t>
    </rPh>
    <rPh sb="5" eb="7">
      <t>シサン</t>
    </rPh>
    <rPh sb="8" eb="9">
      <t>タイ</t>
    </rPh>
    <rPh sb="11" eb="13">
      <t>ゲンカ</t>
    </rPh>
    <rPh sb="13" eb="15">
      <t>ショウキャク</t>
    </rPh>
    <rPh sb="16" eb="18">
      <t>シンチョク</t>
    </rPh>
    <rPh sb="19" eb="20">
      <t>アラワ</t>
    </rPh>
    <rPh sb="25" eb="27">
      <t>ネンネン</t>
    </rPh>
    <rPh sb="27" eb="30">
      <t>ロウキュウカ</t>
    </rPh>
    <rPh sb="30" eb="32">
      <t>ドア</t>
    </rPh>
    <rPh sb="34" eb="36">
      <t>シンコウ</t>
    </rPh>
    <rPh sb="41" eb="43">
      <t>コンゴ</t>
    </rPh>
    <rPh sb="54" eb="55">
      <t>オヨ</t>
    </rPh>
    <rPh sb="57" eb="59">
      <t>トウシ</t>
    </rPh>
    <rPh sb="59" eb="61">
      <t>ザイセイ</t>
    </rPh>
    <rPh sb="61" eb="63">
      <t>ケイカク</t>
    </rPh>
    <rPh sb="65" eb="66">
      <t>モト</t>
    </rPh>
    <rPh sb="69" eb="71">
      <t>コウシン</t>
    </rPh>
    <rPh sb="71" eb="73">
      <t>トウシ</t>
    </rPh>
    <rPh sb="74" eb="75">
      <t>オコナ</t>
    </rPh>
    <rPh sb="86" eb="87">
      <t>オヨ</t>
    </rPh>
    <rPh sb="88" eb="90">
      <t>ゼンコク</t>
    </rPh>
    <rPh sb="90" eb="92">
      <t>ヘイキン</t>
    </rPh>
    <rPh sb="93" eb="95">
      <t>ヒカク</t>
    </rPh>
    <rPh sb="124" eb="125">
      <t>ロ</t>
    </rPh>
    <rPh sb="129" eb="131">
      <t>トウシ</t>
    </rPh>
    <rPh sb="173" eb="175">
      <t>チョウカ</t>
    </rPh>
    <rPh sb="193" eb="195">
      <t>トウシ</t>
    </rPh>
    <rPh sb="221" eb="222">
      <t>ヤク</t>
    </rPh>
    <rPh sb="231" eb="233">
      <t>カンロ</t>
    </rPh>
    <rPh sb="234" eb="236">
      <t>コウシン</t>
    </rPh>
    <rPh sb="237" eb="238">
      <t>オコナ</t>
    </rPh>
    <rPh sb="243" eb="244">
      <t>スベ</t>
    </rPh>
    <rPh sb="246" eb="248">
      <t>カンロ</t>
    </rPh>
    <rPh sb="249" eb="251">
      <t>コウシン</t>
    </rPh>
    <rPh sb="289" eb="291">
      <t>コウシン</t>
    </rPh>
    <rPh sb="299" eb="300">
      <t>ネン</t>
    </rPh>
    <rPh sb="301" eb="303">
      <t>ヘイセイ</t>
    </rPh>
    <rPh sb="305" eb="306">
      <t>ネン</t>
    </rPh>
    <rPh sb="307" eb="308">
      <t>コロ</t>
    </rPh>
    <rPh sb="309" eb="311">
      <t>ヨソク</t>
    </rPh>
    <rPh sb="316" eb="318">
      <t>コウシン</t>
    </rPh>
    <rPh sb="323" eb="324">
      <t>サラ</t>
    </rPh>
    <rPh sb="325" eb="327">
      <t>カソク</t>
    </rPh>
    <phoneticPr fontId="4"/>
  </si>
  <si>
    <t>　水道事業の経営は給水収益によって賄う独立採算制を基本原則としている。安易に一般会計繰入金に依存することのないよう、中長期的な視点に立った安定した経営基盤を築き、将来的にわたって持続可能であることを踏まえた料金形態の適正化を図っていくことが必要である。そのため、⑤料金回収率を向上させるための改善策として、経常経費の縮減を断続的に実施し営業費用の抑制を図っていく。また2018(H30)年度から2020(H32)年度まで段階的な料金改定を実施し経営改善を図ることとしている。今後一般会計繰入金の抑制し、早期に独立採算できるよう不断の努力を行っていく所存であります。</t>
    <rPh sb="9" eb="11">
      <t>キュウスイ</t>
    </rPh>
    <rPh sb="11" eb="13">
      <t>シュウエキ</t>
    </rPh>
    <rPh sb="35" eb="37">
      <t>アンイ</t>
    </rPh>
    <rPh sb="63" eb="65">
      <t>シテン</t>
    </rPh>
    <rPh sb="66" eb="67">
      <t>タ</t>
    </rPh>
    <rPh sb="81" eb="83">
      <t>ショウライ</t>
    </rPh>
    <rPh sb="83" eb="84">
      <t>テキ</t>
    </rPh>
    <rPh sb="89" eb="91">
      <t>ジゾク</t>
    </rPh>
    <rPh sb="91" eb="93">
      <t>カノウ</t>
    </rPh>
    <rPh sb="247" eb="249">
      <t>ヨクセイ</t>
    </rPh>
    <rPh sb="269" eb="270">
      <t>オコナ</t>
    </rPh>
    <rPh sb="274" eb="276">
      <t>ショゾン</t>
    </rPh>
    <phoneticPr fontId="4"/>
  </si>
  <si>
    <t>①⑤料金回収率は100％を下回っているが①経常収支比率は100％以上を示す黒字となっており、給水収益以外の収入による一般会計繰入金で賄っている。
③類団平均及び全国平均と比較して低く推移している。維持管理費に対する一般会計繰入金があることで１年以内の債務に対する現金が確保されている。引き続き経費縮減に努めていくこととする。
④類団平均及び全国平均と比較して高く推移しているが、これまで公共下水道の整備に合わせて管路等の更新投資を先送りせず行なってきたものである。
⑤維持管理費の一部を給水収益以外の一般会計繰入金で賄っており100％を下回っていることが伺える。平成30年度からは段階的な料金改定を予定しており、次年度以降から徐々に100％に近づいていくと思われる。
⑥現行料金95円に対して当該値は乖離しており、平成30年度から３箇年にわたり毎期７円ずつ料金改定を予定している。３年目にあたる2020(H32)年度で116円となるがこの料金改定を行ってもなお経費の全部を賄いきれず継続して維持管理費の一部を一般会計繰入金で賄っていく必要がある。
⑦（H28はエラー値である。）H29は類団平均及び全国平均からもみても低く推移しており、今後施設の更新需要に合わせてスペックダウン等による投資規模の適正化を検討する。
⑧類団平均と比較して高いといえ過去５年の状況を見ると近年は減少で推移しており、老朽管更新及び漏水対策工事を強化して更なる向上に努めていく。</t>
    <rPh sb="2" eb="4">
      <t>リョウキン</t>
    </rPh>
    <rPh sb="4" eb="6">
      <t>カイシュウ</t>
    </rPh>
    <rPh sb="6" eb="7">
      <t>リツ</t>
    </rPh>
    <rPh sb="13" eb="15">
      <t>シタマワ</t>
    </rPh>
    <rPh sb="21" eb="23">
      <t>ケイジョウ</t>
    </rPh>
    <rPh sb="23" eb="25">
      <t>シュウシ</t>
    </rPh>
    <rPh sb="46" eb="48">
      <t>キュウスイ</t>
    </rPh>
    <rPh sb="48" eb="50">
      <t>シュウエキ</t>
    </rPh>
    <rPh sb="50" eb="52">
      <t>イガイ</t>
    </rPh>
    <rPh sb="53" eb="55">
      <t>シュウニュウ</t>
    </rPh>
    <rPh sb="58" eb="60">
      <t>イッパン</t>
    </rPh>
    <rPh sb="60" eb="62">
      <t>カイケイ</t>
    </rPh>
    <rPh sb="62" eb="64">
      <t>クリイレ</t>
    </rPh>
    <rPh sb="64" eb="65">
      <t>キン</t>
    </rPh>
    <rPh sb="66" eb="67">
      <t>マカナ</t>
    </rPh>
    <rPh sb="74" eb="75">
      <t>ルイ</t>
    </rPh>
    <rPh sb="75" eb="76">
      <t>ダン</t>
    </rPh>
    <rPh sb="76" eb="78">
      <t>ヘイキン</t>
    </rPh>
    <rPh sb="78" eb="79">
      <t>オヨ</t>
    </rPh>
    <rPh sb="80" eb="82">
      <t>ゼンコク</t>
    </rPh>
    <rPh sb="82" eb="84">
      <t>ヘイキン</t>
    </rPh>
    <rPh sb="85" eb="87">
      <t>ヒカク</t>
    </rPh>
    <rPh sb="89" eb="90">
      <t>ヒク</t>
    </rPh>
    <rPh sb="91" eb="93">
      <t>スイイ</t>
    </rPh>
    <rPh sb="98" eb="100">
      <t>イジ</t>
    </rPh>
    <rPh sb="100" eb="102">
      <t>カンリ</t>
    </rPh>
    <rPh sb="102" eb="103">
      <t>ヒ</t>
    </rPh>
    <rPh sb="104" eb="105">
      <t>タイ</t>
    </rPh>
    <rPh sb="107" eb="109">
      <t>イッパン</t>
    </rPh>
    <rPh sb="109" eb="111">
      <t>カイケイ</t>
    </rPh>
    <rPh sb="111" eb="113">
      <t>クリイレ</t>
    </rPh>
    <rPh sb="113" eb="114">
      <t>キン</t>
    </rPh>
    <rPh sb="121" eb="122">
      <t>ネン</t>
    </rPh>
    <rPh sb="122" eb="124">
      <t>イナイ</t>
    </rPh>
    <rPh sb="125" eb="127">
      <t>サイム</t>
    </rPh>
    <rPh sb="128" eb="129">
      <t>タイ</t>
    </rPh>
    <rPh sb="131" eb="133">
      <t>ゲンキン</t>
    </rPh>
    <rPh sb="134" eb="136">
      <t>カクホ</t>
    </rPh>
    <rPh sb="142" eb="143">
      <t>ヒ</t>
    </rPh>
    <rPh sb="144" eb="145">
      <t>ツヅ</t>
    </rPh>
    <rPh sb="146" eb="148">
      <t>ケイヒ</t>
    </rPh>
    <rPh sb="148" eb="150">
      <t>シュクゲン</t>
    </rPh>
    <rPh sb="151" eb="152">
      <t>ツト</t>
    </rPh>
    <rPh sb="164" eb="165">
      <t>ルイ</t>
    </rPh>
    <rPh sb="165" eb="166">
      <t>ダン</t>
    </rPh>
    <rPh sb="166" eb="168">
      <t>ヘイキン</t>
    </rPh>
    <rPh sb="168" eb="169">
      <t>オヨ</t>
    </rPh>
    <rPh sb="170" eb="172">
      <t>ゼンコク</t>
    </rPh>
    <rPh sb="172" eb="174">
      <t>ヘイキン</t>
    </rPh>
    <rPh sb="175" eb="177">
      <t>ヒカク</t>
    </rPh>
    <rPh sb="179" eb="180">
      <t>タカ</t>
    </rPh>
    <rPh sb="181" eb="183">
      <t>スイイ</t>
    </rPh>
    <rPh sb="206" eb="208">
      <t>カンロ</t>
    </rPh>
    <rPh sb="208" eb="209">
      <t>トウ</t>
    </rPh>
    <rPh sb="212" eb="214">
      <t>トウシ</t>
    </rPh>
    <rPh sb="234" eb="236">
      <t>イジ</t>
    </rPh>
    <rPh sb="236" eb="238">
      <t>カンリ</t>
    </rPh>
    <rPh sb="238" eb="239">
      <t>ヒ</t>
    </rPh>
    <rPh sb="240" eb="242">
      <t>イチブ</t>
    </rPh>
    <rPh sb="243" eb="245">
      <t>キュウスイ</t>
    </rPh>
    <rPh sb="245" eb="247">
      <t>シュウエキ</t>
    </rPh>
    <rPh sb="247" eb="249">
      <t>イガイ</t>
    </rPh>
    <rPh sb="250" eb="252">
      <t>イッパン</t>
    </rPh>
    <rPh sb="252" eb="254">
      <t>カイケイ</t>
    </rPh>
    <rPh sb="254" eb="256">
      <t>クリイレ</t>
    </rPh>
    <rPh sb="256" eb="257">
      <t>キン</t>
    </rPh>
    <rPh sb="258" eb="259">
      <t>マカナ</t>
    </rPh>
    <rPh sb="268" eb="270">
      <t>シタマワ</t>
    </rPh>
    <rPh sb="277" eb="278">
      <t>ウカガ</t>
    </rPh>
    <rPh sb="281" eb="283">
      <t>ヘイセイ</t>
    </rPh>
    <rPh sb="285" eb="287">
      <t>ネンド</t>
    </rPh>
    <rPh sb="290" eb="293">
      <t>ダンカイテキ</t>
    </rPh>
    <rPh sb="294" eb="296">
      <t>リョウキン</t>
    </rPh>
    <rPh sb="296" eb="298">
      <t>カイテイ</t>
    </rPh>
    <rPh sb="299" eb="301">
      <t>ヨテイ</t>
    </rPh>
    <rPh sb="306" eb="309">
      <t>ジネンド</t>
    </rPh>
    <rPh sb="309" eb="311">
      <t>イコウ</t>
    </rPh>
    <rPh sb="313" eb="315">
      <t>ジョジョ</t>
    </rPh>
    <rPh sb="321" eb="322">
      <t>チカ</t>
    </rPh>
    <rPh sb="328" eb="329">
      <t>オモ</t>
    </rPh>
    <rPh sb="335" eb="337">
      <t>ゲンコウ</t>
    </rPh>
    <rPh sb="346" eb="348">
      <t>トウガイ</t>
    </rPh>
    <rPh sb="348" eb="349">
      <t>アタイ</t>
    </rPh>
    <rPh sb="357" eb="359">
      <t>ヘイセイ</t>
    </rPh>
    <rPh sb="361" eb="363">
      <t>ネンド</t>
    </rPh>
    <rPh sb="366" eb="367">
      <t>カ</t>
    </rPh>
    <rPh sb="367" eb="368">
      <t>ネン</t>
    </rPh>
    <rPh sb="372" eb="374">
      <t>マイキ</t>
    </rPh>
    <rPh sb="375" eb="376">
      <t>エン</t>
    </rPh>
    <rPh sb="378" eb="380">
      <t>リョウキン</t>
    </rPh>
    <rPh sb="380" eb="382">
      <t>カイテイ</t>
    </rPh>
    <rPh sb="383" eb="385">
      <t>ヨテイ</t>
    </rPh>
    <rPh sb="391" eb="393">
      <t>ネンメ</t>
    </rPh>
    <rPh sb="406" eb="408">
      <t>ネンド</t>
    </rPh>
    <rPh sb="412" eb="413">
      <t>エン</t>
    </rPh>
    <rPh sb="462" eb="463">
      <t>マカナ</t>
    </rPh>
    <rPh sb="483" eb="484">
      <t>アタイ</t>
    </rPh>
    <rPh sb="493" eb="494">
      <t>ルイ</t>
    </rPh>
    <rPh sb="494" eb="495">
      <t>ダン</t>
    </rPh>
    <rPh sb="495" eb="497">
      <t>ヘイキン</t>
    </rPh>
    <rPh sb="497" eb="498">
      <t>オヨ</t>
    </rPh>
    <rPh sb="499" eb="501">
      <t>ゼンコク</t>
    </rPh>
    <rPh sb="501" eb="503">
      <t>ヘイキン</t>
    </rPh>
    <rPh sb="509" eb="510">
      <t>ヒク</t>
    </rPh>
    <rPh sb="511" eb="513">
      <t>スイイ</t>
    </rPh>
    <rPh sb="518" eb="520">
      <t>コンゴ</t>
    </rPh>
    <rPh sb="520" eb="522">
      <t>シセツ</t>
    </rPh>
    <rPh sb="523" eb="525">
      <t>コウシン</t>
    </rPh>
    <rPh sb="525" eb="527">
      <t>ジュヨウ</t>
    </rPh>
    <rPh sb="528" eb="529">
      <t>ア</t>
    </rPh>
    <rPh sb="539" eb="540">
      <t>トウ</t>
    </rPh>
    <rPh sb="543" eb="545">
      <t>トウシ</t>
    </rPh>
    <rPh sb="545" eb="547">
      <t>キボ</t>
    </rPh>
    <rPh sb="548" eb="551">
      <t>テキセイカ</t>
    </rPh>
    <rPh sb="552" eb="554">
      <t>ケントウ</t>
    </rPh>
    <rPh sb="559" eb="560">
      <t>ルイ</t>
    </rPh>
    <rPh sb="560" eb="561">
      <t>ダン</t>
    </rPh>
    <rPh sb="561" eb="563">
      <t>ヘイキン</t>
    </rPh>
    <rPh sb="564" eb="566">
      <t>ヒカク</t>
    </rPh>
    <rPh sb="568" eb="569">
      <t>タカ</t>
    </rPh>
    <rPh sb="573" eb="575">
      <t>カコ</t>
    </rPh>
    <rPh sb="576" eb="577">
      <t>ネン</t>
    </rPh>
    <rPh sb="578" eb="580">
      <t>ジョウキョウ</t>
    </rPh>
    <rPh sb="581" eb="582">
      <t>ミ</t>
    </rPh>
    <rPh sb="584" eb="586">
      <t>キンネン</t>
    </rPh>
    <rPh sb="587" eb="589">
      <t>ゲンショウ</t>
    </rPh>
    <rPh sb="590" eb="592">
      <t>スイイ</t>
    </rPh>
    <rPh sb="597" eb="599">
      <t>ロウキュウ</t>
    </rPh>
    <rPh sb="599" eb="600">
      <t>カン</t>
    </rPh>
    <rPh sb="600" eb="602">
      <t>コウシン</t>
    </rPh>
    <rPh sb="602" eb="603">
      <t>オヨ</t>
    </rPh>
    <rPh sb="604" eb="606">
      <t>ロウスイ</t>
    </rPh>
    <rPh sb="606" eb="608">
      <t>タイサク</t>
    </rPh>
    <rPh sb="608" eb="610">
      <t>コウジ</t>
    </rPh>
    <rPh sb="611" eb="613">
      <t>キョウカ</t>
    </rPh>
    <rPh sb="615" eb="616">
      <t>サラ</t>
    </rPh>
    <rPh sb="618" eb="620">
      <t>コウジョウ</t>
    </rPh>
    <rPh sb="621" eb="622">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</si>
</sst>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0.15</c:v>
                </c:pt>
                <c:pt idx="1">
                  <c:v>0.21</c:v>
                </c:pt>
                <c:pt idx="2">
                  <c:v>0.37</c:v>
                </c:pt>
                <c:pt idx="3">
                  <c:v>0.18</c:v>
                </c:pt>
                <c:pt idx="4">
                  <c:v>0.43</c:v>
                </c:pt>
              </c:numCache>
            </c:numRef>
          </c:val>
          <c:extLst xmlns:c16r2="http://schemas.microsoft.com/office/drawing/2015/06/chart">
            <c:ext xmlns:c16="http://schemas.microsoft.com/office/drawing/2014/chart" uri="{C3380CC4-5D6E-409C-BE32-E72D297353CC}">
              <c16:uniqueId val="{00000000-FA9A-438B-AAD7-90B9EA1D2526}"/>
            </c:ext>
          </c:extLst>
        </c:ser>
        <c:dLbls>
          <c:showLegendKey val="0"/>
          <c:showVal val="0"/>
          <c:showCatName val="0"/>
          <c:showSerName val="0"/>
          <c:showPercent val="0"/>
          <c:showBubbleSize val="0"/>
        </c:dLbls>
        <c:gapWidth val="150"/>
        <c:axId val="105268352"/>
        <c:axId val="10527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FA9A-438B-AAD7-90B9EA1D2526}"/>
            </c:ext>
          </c:extLst>
        </c:ser>
        <c:dLbls>
          <c:showLegendKey val="0"/>
          <c:showVal val="0"/>
          <c:showCatName val="0"/>
          <c:showSerName val="0"/>
          <c:showPercent val="0"/>
          <c:showBubbleSize val="0"/>
        </c:dLbls>
        <c:marker val="1"/>
        <c:smooth val="0"/>
        <c:axId val="105268352"/>
        <c:axId val="105270272"/>
      </c:lineChart>
      <c:dateAx>
        <c:axId val="105268352"/>
        <c:scaling>
          <c:orientation val="minMax"/>
        </c:scaling>
        <c:delete val="1"/>
        <c:axPos val="b"/>
        <c:numFmt formatCode="ge" sourceLinked="1"/>
        <c:majorTickMark val="none"/>
        <c:minorTickMark val="none"/>
        <c:tickLblPos val="none"/>
        <c:crossAx val="105270272"/>
        <c:crosses val="autoZero"/>
        <c:auto val="1"/>
        <c:lblOffset val="100"/>
        <c:baseTimeUnit val="years"/>
      </c:dateAx>
      <c:valAx>
        <c:axId val="10527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6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49.72</c:v>
                </c:pt>
                <c:pt idx="1">
                  <c:v>50.09</c:v>
                </c:pt>
                <c:pt idx="2">
                  <c:v>49.45</c:v>
                </c:pt>
                <c:pt idx="3">
                  <c:v>72.34</c:v>
                </c:pt>
                <c:pt idx="4">
                  <c:v>49.58</c:v>
                </c:pt>
              </c:numCache>
            </c:numRef>
          </c:val>
          <c:extLst xmlns:c16r2="http://schemas.microsoft.com/office/drawing/2015/06/chart">
            <c:ext xmlns:c16="http://schemas.microsoft.com/office/drawing/2014/chart" uri="{C3380CC4-5D6E-409C-BE32-E72D297353CC}">
              <c16:uniqueId val="{00000000-0DEE-438A-99DC-FC5420487295}"/>
            </c:ext>
          </c:extLst>
        </c:ser>
        <c:dLbls>
          <c:showLegendKey val="0"/>
          <c:showVal val="0"/>
          <c:showCatName val="0"/>
          <c:showSerName val="0"/>
          <c:showPercent val="0"/>
          <c:showBubbleSize val="0"/>
        </c:dLbls>
        <c:gapWidth val="150"/>
        <c:axId val="104937728"/>
        <c:axId val="10493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0DEE-438A-99DC-FC5420487295}"/>
            </c:ext>
          </c:extLst>
        </c:ser>
        <c:dLbls>
          <c:showLegendKey val="0"/>
          <c:showVal val="0"/>
          <c:showCatName val="0"/>
          <c:showSerName val="0"/>
          <c:showPercent val="0"/>
          <c:showBubbleSize val="0"/>
        </c:dLbls>
        <c:marker val="1"/>
        <c:smooth val="0"/>
        <c:axId val="104937728"/>
        <c:axId val="104939904"/>
      </c:lineChart>
      <c:dateAx>
        <c:axId val="104937728"/>
        <c:scaling>
          <c:orientation val="minMax"/>
        </c:scaling>
        <c:delete val="1"/>
        <c:axPos val="b"/>
        <c:numFmt formatCode="ge" sourceLinked="1"/>
        <c:majorTickMark val="none"/>
        <c:minorTickMark val="none"/>
        <c:tickLblPos val="none"/>
        <c:crossAx val="104939904"/>
        <c:crosses val="autoZero"/>
        <c:auto val="1"/>
        <c:lblOffset val="100"/>
        <c:baseTimeUnit val="years"/>
      </c:dateAx>
      <c:valAx>
        <c:axId val="10493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3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92.49</c:v>
                </c:pt>
                <c:pt idx="1">
                  <c:v>91.06</c:v>
                </c:pt>
                <c:pt idx="2">
                  <c:v>90.98</c:v>
                </c:pt>
                <c:pt idx="3">
                  <c:v>92.62</c:v>
                </c:pt>
                <c:pt idx="4">
                  <c:v>90.11</c:v>
                </c:pt>
              </c:numCache>
            </c:numRef>
          </c:val>
          <c:extLst xmlns:c16r2="http://schemas.microsoft.com/office/drawing/2015/06/chart">
            <c:ext xmlns:c16="http://schemas.microsoft.com/office/drawing/2014/chart" uri="{C3380CC4-5D6E-409C-BE32-E72D297353CC}">
              <c16:uniqueId val="{00000000-DBA5-4793-957B-EC2386927ED6}"/>
            </c:ext>
          </c:extLst>
        </c:ser>
        <c:dLbls>
          <c:showLegendKey val="0"/>
          <c:showVal val="0"/>
          <c:showCatName val="0"/>
          <c:showSerName val="0"/>
          <c:showPercent val="0"/>
          <c:showBubbleSize val="0"/>
        </c:dLbls>
        <c:gapWidth val="150"/>
        <c:axId val="104958592"/>
        <c:axId val="10496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DBA5-4793-957B-EC2386927ED6}"/>
            </c:ext>
          </c:extLst>
        </c:ser>
        <c:dLbls>
          <c:showLegendKey val="0"/>
          <c:showVal val="0"/>
          <c:showCatName val="0"/>
          <c:showSerName val="0"/>
          <c:showPercent val="0"/>
          <c:showBubbleSize val="0"/>
        </c:dLbls>
        <c:marker val="1"/>
        <c:smooth val="0"/>
        <c:axId val="104958592"/>
        <c:axId val="104964864"/>
      </c:lineChart>
      <c:dateAx>
        <c:axId val="104958592"/>
        <c:scaling>
          <c:orientation val="minMax"/>
        </c:scaling>
        <c:delete val="1"/>
        <c:axPos val="b"/>
        <c:numFmt formatCode="ge" sourceLinked="1"/>
        <c:majorTickMark val="none"/>
        <c:minorTickMark val="none"/>
        <c:tickLblPos val="none"/>
        <c:crossAx val="104964864"/>
        <c:crosses val="autoZero"/>
        <c:auto val="1"/>
        <c:lblOffset val="100"/>
        <c:baseTimeUnit val="years"/>
      </c:dateAx>
      <c:valAx>
        <c:axId val="10496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5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106.88</c:v>
                </c:pt>
                <c:pt idx="1">
                  <c:v>117.12</c:v>
                </c:pt>
                <c:pt idx="2">
                  <c:v>99.63</c:v>
                </c:pt>
                <c:pt idx="3">
                  <c:v>111.71</c:v>
                </c:pt>
                <c:pt idx="4">
                  <c:v>113.29</c:v>
                </c:pt>
              </c:numCache>
            </c:numRef>
          </c:val>
          <c:extLst xmlns:c16r2="http://schemas.microsoft.com/office/drawing/2015/06/chart">
            <c:ext xmlns:c16="http://schemas.microsoft.com/office/drawing/2014/chart" uri="{C3380CC4-5D6E-409C-BE32-E72D297353CC}">
              <c16:uniqueId val="{00000000-00A0-4BF1-AA0F-B9706C00EEB9}"/>
            </c:ext>
          </c:extLst>
        </c:ser>
        <c:dLbls>
          <c:showLegendKey val="0"/>
          <c:showVal val="0"/>
          <c:showCatName val="0"/>
          <c:showSerName val="0"/>
          <c:showPercent val="0"/>
          <c:showBubbleSize val="0"/>
        </c:dLbls>
        <c:gapWidth val="150"/>
        <c:axId val="93613056"/>
        <c:axId val="9361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00A0-4BF1-AA0F-B9706C00EEB9}"/>
            </c:ext>
          </c:extLst>
        </c:ser>
        <c:dLbls>
          <c:showLegendKey val="0"/>
          <c:showVal val="0"/>
          <c:showCatName val="0"/>
          <c:showSerName val="0"/>
          <c:showPercent val="0"/>
          <c:showBubbleSize val="0"/>
        </c:dLbls>
        <c:marker val="1"/>
        <c:smooth val="0"/>
        <c:axId val="93613056"/>
        <c:axId val="93619328"/>
      </c:lineChart>
      <c:dateAx>
        <c:axId val="93613056"/>
        <c:scaling>
          <c:orientation val="minMax"/>
        </c:scaling>
        <c:delete val="1"/>
        <c:axPos val="b"/>
        <c:numFmt formatCode="ge" sourceLinked="1"/>
        <c:majorTickMark val="none"/>
        <c:minorTickMark val="none"/>
        <c:tickLblPos val="none"/>
        <c:crossAx val="93619328"/>
        <c:crosses val="autoZero"/>
        <c:auto val="1"/>
        <c:lblOffset val="100"/>
        <c:baseTimeUnit val="years"/>
      </c:dateAx>
      <c:valAx>
        <c:axId val="93619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61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44.79</c:v>
                </c:pt>
                <c:pt idx="1">
                  <c:v>47.27</c:v>
                </c:pt>
                <c:pt idx="2">
                  <c:v>49.07</c:v>
                </c:pt>
                <c:pt idx="3">
                  <c:v>50.51</c:v>
                </c:pt>
                <c:pt idx="4">
                  <c:v>52.22</c:v>
                </c:pt>
              </c:numCache>
            </c:numRef>
          </c:val>
          <c:extLst xmlns:c16r2="http://schemas.microsoft.com/office/drawing/2015/06/chart">
            <c:ext xmlns:c16="http://schemas.microsoft.com/office/drawing/2014/chart" uri="{C3380CC4-5D6E-409C-BE32-E72D297353CC}">
              <c16:uniqueId val="{00000000-5A00-4AC1-970A-FDC55C4723CD}"/>
            </c:ext>
          </c:extLst>
        </c:ser>
        <c:dLbls>
          <c:showLegendKey val="0"/>
          <c:showVal val="0"/>
          <c:showCatName val="0"/>
          <c:showSerName val="0"/>
          <c:showPercent val="0"/>
          <c:showBubbleSize val="0"/>
        </c:dLbls>
        <c:gapWidth val="150"/>
        <c:axId val="93629824"/>
        <c:axId val="9364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5A00-4AC1-970A-FDC55C4723CD}"/>
            </c:ext>
          </c:extLst>
        </c:ser>
        <c:dLbls>
          <c:showLegendKey val="0"/>
          <c:showVal val="0"/>
          <c:showCatName val="0"/>
          <c:showSerName val="0"/>
          <c:showPercent val="0"/>
          <c:showBubbleSize val="0"/>
        </c:dLbls>
        <c:marker val="1"/>
        <c:smooth val="0"/>
        <c:axId val="93629824"/>
        <c:axId val="93644288"/>
      </c:lineChart>
      <c:dateAx>
        <c:axId val="93629824"/>
        <c:scaling>
          <c:orientation val="minMax"/>
        </c:scaling>
        <c:delete val="1"/>
        <c:axPos val="b"/>
        <c:numFmt formatCode="ge" sourceLinked="1"/>
        <c:majorTickMark val="none"/>
        <c:minorTickMark val="none"/>
        <c:tickLblPos val="none"/>
        <c:crossAx val="93644288"/>
        <c:crosses val="autoZero"/>
        <c:auto val="1"/>
        <c:lblOffset val="100"/>
        <c:baseTimeUnit val="years"/>
      </c:dateAx>
      <c:valAx>
        <c:axId val="9364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2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2.0099999999999998</c:v>
                </c:pt>
                <c:pt idx="1">
                  <c:v>2.0699999999999998</c:v>
                </c:pt>
                <c:pt idx="2">
                  <c:v>1.67</c:v>
                </c:pt>
                <c:pt idx="3">
                  <c:v>2.48</c:v>
                </c:pt>
                <c:pt idx="4">
                  <c:v>2.06</c:v>
                </c:pt>
              </c:numCache>
            </c:numRef>
          </c:val>
          <c:extLst xmlns:c16r2="http://schemas.microsoft.com/office/drawing/2015/06/chart">
            <c:ext xmlns:c16="http://schemas.microsoft.com/office/drawing/2014/chart" uri="{C3380CC4-5D6E-409C-BE32-E72D297353CC}">
              <c16:uniqueId val="{00000000-0530-4AE3-A5FE-A6CAF182455C}"/>
            </c:ext>
          </c:extLst>
        </c:ser>
        <c:dLbls>
          <c:showLegendKey val="0"/>
          <c:showVal val="0"/>
          <c:showCatName val="0"/>
          <c:showSerName val="0"/>
          <c:showPercent val="0"/>
          <c:showBubbleSize val="0"/>
        </c:dLbls>
        <c:gapWidth val="150"/>
        <c:axId val="96026624"/>
        <c:axId val="9602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0530-4AE3-A5FE-A6CAF182455C}"/>
            </c:ext>
          </c:extLst>
        </c:ser>
        <c:dLbls>
          <c:showLegendKey val="0"/>
          <c:showVal val="0"/>
          <c:showCatName val="0"/>
          <c:showSerName val="0"/>
          <c:showPercent val="0"/>
          <c:showBubbleSize val="0"/>
        </c:dLbls>
        <c:marker val="1"/>
        <c:smooth val="0"/>
        <c:axId val="96026624"/>
        <c:axId val="96028544"/>
      </c:lineChart>
      <c:dateAx>
        <c:axId val="96026624"/>
        <c:scaling>
          <c:orientation val="minMax"/>
        </c:scaling>
        <c:delete val="1"/>
        <c:axPos val="b"/>
        <c:numFmt formatCode="ge" sourceLinked="1"/>
        <c:majorTickMark val="none"/>
        <c:minorTickMark val="none"/>
        <c:tickLblPos val="none"/>
        <c:crossAx val="96028544"/>
        <c:crosses val="autoZero"/>
        <c:auto val="1"/>
        <c:lblOffset val="100"/>
        <c:baseTimeUnit val="years"/>
      </c:dateAx>
      <c:valAx>
        <c:axId val="9602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2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106.12</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7DA-47DF-81D4-C30636594AA1}"/>
            </c:ext>
          </c:extLst>
        </c:ser>
        <c:dLbls>
          <c:showLegendKey val="0"/>
          <c:showVal val="0"/>
          <c:showCatName val="0"/>
          <c:showSerName val="0"/>
          <c:showPercent val="0"/>
          <c:showBubbleSize val="0"/>
        </c:dLbls>
        <c:gapWidth val="150"/>
        <c:axId val="96068352"/>
        <c:axId val="9607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47DA-47DF-81D4-C30636594AA1}"/>
            </c:ext>
          </c:extLst>
        </c:ser>
        <c:dLbls>
          <c:showLegendKey val="0"/>
          <c:showVal val="0"/>
          <c:showCatName val="0"/>
          <c:showSerName val="0"/>
          <c:showPercent val="0"/>
          <c:showBubbleSize val="0"/>
        </c:dLbls>
        <c:marker val="1"/>
        <c:smooth val="0"/>
        <c:axId val="96068352"/>
        <c:axId val="96070272"/>
      </c:lineChart>
      <c:dateAx>
        <c:axId val="96068352"/>
        <c:scaling>
          <c:orientation val="minMax"/>
        </c:scaling>
        <c:delete val="1"/>
        <c:axPos val="b"/>
        <c:numFmt formatCode="ge" sourceLinked="1"/>
        <c:majorTickMark val="none"/>
        <c:minorTickMark val="none"/>
        <c:tickLblPos val="none"/>
        <c:crossAx val="96070272"/>
        <c:crosses val="autoZero"/>
        <c:auto val="1"/>
        <c:lblOffset val="100"/>
        <c:baseTimeUnit val="years"/>
      </c:dateAx>
      <c:valAx>
        <c:axId val="96070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06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904.45</c:v>
                </c:pt>
                <c:pt idx="1">
                  <c:v>243.17</c:v>
                </c:pt>
                <c:pt idx="2">
                  <c:v>159.68</c:v>
                </c:pt>
                <c:pt idx="3">
                  <c:v>153.28</c:v>
                </c:pt>
                <c:pt idx="4">
                  <c:v>141.19999999999999</c:v>
                </c:pt>
              </c:numCache>
            </c:numRef>
          </c:val>
          <c:extLst xmlns:c16r2="http://schemas.microsoft.com/office/drawing/2015/06/chart">
            <c:ext xmlns:c16="http://schemas.microsoft.com/office/drawing/2014/chart" uri="{C3380CC4-5D6E-409C-BE32-E72D297353CC}">
              <c16:uniqueId val="{00000000-C589-4A6A-9AE7-EBEE61A0FB69}"/>
            </c:ext>
          </c:extLst>
        </c:ser>
        <c:dLbls>
          <c:showLegendKey val="0"/>
          <c:showVal val="0"/>
          <c:showCatName val="0"/>
          <c:showSerName val="0"/>
          <c:showPercent val="0"/>
          <c:showBubbleSize val="0"/>
        </c:dLbls>
        <c:gapWidth val="150"/>
        <c:axId val="96777344"/>
        <c:axId val="9677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C589-4A6A-9AE7-EBEE61A0FB69}"/>
            </c:ext>
          </c:extLst>
        </c:ser>
        <c:dLbls>
          <c:showLegendKey val="0"/>
          <c:showVal val="0"/>
          <c:showCatName val="0"/>
          <c:showSerName val="0"/>
          <c:showPercent val="0"/>
          <c:showBubbleSize val="0"/>
        </c:dLbls>
        <c:marker val="1"/>
        <c:smooth val="0"/>
        <c:axId val="96777344"/>
        <c:axId val="96779264"/>
      </c:lineChart>
      <c:dateAx>
        <c:axId val="96777344"/>
        <c:scaling>
          <c:orientation val="minMax"/>
        </c:scaling>
        <c:delete val="1"/>
        <c:axPos val="b"/>
        <c:numFmt formatCode="ge" sourceLinked="1"/>
        <c:majorTickMark val="none"/>
        <c:minorTickMark val="none"/>
        <c:tickLblPos val="none"/>
        <c:crossAx val="96779264"/>
        <c:crosses val="autoZero"/>
        <c:auto val="1"/>
        <c:lblOffset val="100"/>
        <c:baseTimeUnit val="years"/>
      </c:dateAx>
      <c:valAx>
        <c:axId val="96779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77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768.8</c:v>
                </c:pt>
                <c:pt idx="1">
                  <c:v>730.85</c:v>
                </c:pt>
                <c:pt idx="2">
                  <c:v>695.83</c:v>
                </c:pt>
                <c:pt idx="3">
                  <c:v>658.46</c:v>
                </c:pt>
                <c:pt idx="4">
                  <c:v>679.59</c:v>
                </c:pt>
              </c:numCache>
            </c:numRef>
          </c:val>
          <c:extLst xmlns:c16r2="http://schemas.microsoft.com/office/drawing/2015/06/chart">
            <c:ext xmlns:c16="http://schemas.microsoft.com/office/drawing/2014/chart" uri="{C3380CC4-5D6E-409C-BE32-E72D297353CC}">
              <c16:uniqueId val="{00000000-5DB3-4063-996D-9FA6EF2848E5}"/>
            </c:ext>
          </c:extLst>
        </c:ser>
        <c:dLbls>
          <c:showLegendKey val="0"/>
          <c:showVal val="0"/>
          <c:showCatName val="0"/>
          <c:showSerName val="0"/>
          <c:showPercent val="0"/>
          <c:showBubbleSize val="0"/>
        </c:dLbls>
        <c:gapWidth val="150"/>
        <c:axId val="96962048"/>
        <c:axId val="9696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5DB3-4063-996D-9FA6EF2848E5}"/>
            </c:ext>
          </c:extLst>
        </c:ser>
        <c:dLbls>
          <c:showLegendKey val="0"/>
          <c:showVal val="0"/>
          <c:showCatName val="0"/>
          <c:showSerName val="0"/>
          <c:showPercent val="0"/>
          <c:showBubbleSize val="0"/>
        </c:dLbls>
        <c:marker val="1"/>
        <c:smooth val="0"/>
        <c:axId val="96962048"/>
        <c:axId val="96963968"/>
      </c:lineChart>
      <c:dateAx>
        <c:axId val="96962048"/>
        <c:scaling>
          <c:orientation val="minMax"/>
        </c:scaling>
        <c:delete val="1"/>
        <c:axPos val="b"/>
        <c:numFmt formatCode="ge" sourceLinked="1"/>
        <c:majorTickMark val="none"/>
        <c:minorTickMark val="none"/>
        <c:tickLblPos val="none"/>
        <c:crossAx val="96963968"/>
        <c:crosses val="autoZero"/>
        <c:auto val="1"/>
        <c:lblOffset val="100"/>
        <c:baseTimeUnit val="years"/>
      </c:dateAx>
      <c:valAx>
        <c:axId val="96963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96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103.8</c:v>
                </c:pt>
                <c:pt idx="1">
                  <c:v>116.52</c:v>
                </c:pt>
                <c:pt idx="2">
                  <c:v>70.260000000000005</c:v>
                </c:pt>
                <c:pt idx="3">
                  <c:v>75.39</c:v>
                </c:pt>
                <c:pt idx="4">
                  <c:v>87.11</c:v>
                </c:pt>
              </c:numCache>
            </c:numRef>
          </c:val>
          <c:extLst xmlns:c16r2="http://schemas.microsoft.com/office/drawing/2015/06/chart">
            <c:ext xmlns:c16="http://schemas.microsoft.com/office/drawing/2014/chart" uri="{C3380CC4-5D6E-409C-BE32-E72D297353CC}">
              <c16:uniqueId val="{00000000-8553-473D-A864-5897CBB0CBEB}"/>
            </c:ext>
          </c:extLst>
        </c:ser>
        <c:dLbls>
          <c:showLegendKey val="0"/>
          <c:showVal val="0"/>
          <c:showCatName val="0"/>
          <c:showSerName val="0"/>
          <c:showPercent val="0"/>
          <c:showBubbleSize val="0"/>
        </c:dLbls>
        <c:gapWidth val="150"/>
        <c:axId val="99116928"/>
        <c:axId val="9912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8553-473D-A864-5897CBB0CBEB}"/>
            </c:ext>
          </c:extLst>
        </c:ser>
        <c:dLbls>
          <c:showLegendKey val="0"/>
          <c:showVal val="0"/>
          <c:showCatName val="0"/>
          <c:showSerName val="0"/>
          <c:showPercent val="0"/>
          <c:showBubbleSize val="0"/>
        </c:dLbls>
        <c:marker val="1"/>
        <c:smooth val="0"/>
        <c:axId val="99116928"/>
        <c:axId val="99123200"/>
      </c:lineChart>
      <c:dateAx>
        <c:axId val="99116928"/>
        <c:scaling>
          <c:orientation val="minMax"/>
        </c:scaling>
        <c:delete val="1"/>
        <c:axPos val="b"/>
        <c:numFmt formatCode="ge" sourceLinked="1"/>
        <c:majorTickMark val="none"/>
        <c:minorTickMark val="none"/>
        <c:tickLblPos val="none"/>
        <c:crossAx val="99123200"/>
        <c:crosses val="autoZero"/>
        <c:auto val="1"/>
        <c:lblOffset val="100"/>
        <c:baseTimeUnit val="years"/>
      </c:dateAx>
      <c:valAx>
        <c:axId val="9912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1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101.32</c:v>
                </c:pt>
                <c:pt idx="1">
                  <c:v>90.36</c:v>
                </c:pt>
                <c:pt idx="2">
                  <c:v>150.24</c:v>
                </c:pt>
                <c:pt idx="3">
                  <c:v>140.05000000000001</c:v>
                </c:pt>
                <c:pt idx="4">
                  <c:v>121.65</c:v>
                </c:pt>
              </c:numCache>
            </c:numRef>
          </c:val>
          <c:extLst xmlns:c16r2="http://schemas.microsoft.com/office/drawing/2015/06/chart">
            <c:ext xmlns:c16="http://schemas.microsoft.com/office/drawing/2014/chart" uri="{C3380CC4-5D6E-409C-BE32-E72D297353CC}">
              <c16:uniqueId val="{00000000-FAEC-4E9C-A51D-0CB18A918866}"/>
            </c:ext>
          </c:extLst>
        </c:ser>
        <c:dLbls>
          <c:showLegendKey val="0"/>
          <c:showVal val="0"/>
          <c:showCatName val="0"/>
          <c:showSerName val="0"/>
          <c:showPercent val="0"/>
          <c:showBubbleSize val="0"/>
        </c:dLbls>
        <c:gapWidth val="150"/>
        <c:axId val="99137792"/>
        <c:axId val="9914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FAEC-4E9C-A51D-0CB18A918866}"/>
            </c:ext>
          </c:extLst>
        </c:ser>
        <c:dLbls>
          <c:showLegendKey val="0"/>
          <c:showVal val="0"/>
          <c:showCatName val="0"/>
          <c:showSerName val="0"/>
          <c:showPercent val="0"/>
          <c:showBubbleSize val="0"/>
        </c:dLbls>
        <c:marker val="1"/>
        <c:smooth val="0"/>
        <c:axId val="99137792"/>
        <c:axId val="99148160"/>
      </c:lineChart>
      <c:dateAx>
        <c:axId val="99137792"/>
        <c:scaling>
          <c:orientation val="minMax"/>
        </c:scaling>
        <c:delete val="1"/>
        <c:axPos val="b"/>
        <c:numFmt formatCode="ge" sourceLinked="1"/>
        <c:majorTickMark val="none"/>
        <c:minorTickMark val="none"/>
        <c:tickLblPos val="none"/>
        <c:crossAx val="99148160"/>
        <c:crosses val="autoZero"/>
        <c:auto val="1"/>
        <c:lblOffset val="100"/>
        <c:baseTimeUnit val="years"/>
      </c:dateAx>
      <c:valAx>
        <c:axId val="9914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3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石川県　能美市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50184</v>
      </c>
      <c r="AM8" s="70"/>
      <c r="AN8" s="70"/>
      <c r="AO8" s="70"/>
      <c r="AP8" s="70"/>
      <c r="AQ8" s="70"/>
      <c r="AR8" s="70"/>
      <c r="AS8" s="70"/>
      <c r="AT8" s="66">
        <f>データ!$S$6</f>
        <v>84.14</v>
      </c>
      <c r="AU8" s="67"/>
      <c r="AV8" s="67"/>
      <c r="AW8" s="67"/>
      <c r="AX8" s="67"/>
      <c r="AY8" s="67"/>
      <c r="AZ8" s="67"/>
      <c r="BA8" s="67"/>
      <c r="BB8" s="69">
        <f>データ!$T$6</f>
        <v>596.42999999999995</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48.78</v>
      </c>
      <c r="J10" s="67"/>
      <c r="K10" s="67"/>
      <c r="L10" s="67"/>
      <c r="M10" s="67"/>
      <c r="N10" s="67"/>
      <c r="O10" s="68"/>
      <c r="P10" s="69">
        <f>データ!$P$6</f>
        <v>99.86</v>
      </c>
      <c r="Q10" s="69"/>
      <c r="R10" s="69"/>
      <c r="S10" s="69"/>
      <c r="T10" s="69"/>
      <c r="U10" s="69"/>
      <c r="V10" s="69"/>
      <c r="W10" s="70">
        <f>データ!$Q$6</f>
        <v>2376</v>
      </c>
      <c r="X10" s="70"/>
      <c r="Y10" s="70"/>
      <c r="Z10" s="70"/>
      <c r="AA10" s="70"/>
      <c r="AB10" s="70"/>
      <c r="AC10" s="70"/>
      <c r="AD10" s="2"/>
      <c r="AE10" s="2"/>
      <c r="AF10" s="2"/>
      <c r="AG10" s="2"/>
      <c r="AH10" s="4"/>
      <c r="AI10" s="4"/>
      <c r="AJ10" s="4"/>
      <c r="AK10" s="4"/>
      <c r="AL10" s="70">
        <f>データ!$U$6</f>
        <v>49930</v>
      </c>
      <c r="AM10" s="70"/>
      <c r="AN10" s="70"/>
      <c r="AO10" s="70"/>
      <c r="AP10" s="70"/>
      <c r="AQ10" s="70"/>
      <c r="AR10" s="70"/>
      <c r="AS10" s="70"/>
      <c r="AT10" s="66">
        <f>データ!$V$6</f>
        <v>51.55</v>
      </c>
      <c r="AU10" s="67"/>
      <c r="AV10" s="67"/>
      <c r="AW10" s="67"/>
      <c r="AX10" s="67"/>
      <c r="AY10" s="67"/>
      <c r="AZ10" s="67"/>
      <c r="BA10" s="67"/>
      <c r="BB10" s="69">
        <f>データ!$W$6</f>
        <v>968.57</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KzVYUGoITDgpZBR2dCsZEedm8Z7iOzaW4yNNhKdcrcjac8nGt4P97CYPp/d8Msyj7HYI16hvU0muj2fAdGSCew==" saltValue="dJAeF8F1GnO0+Al4uDBai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172111</v>
      </c>
      <c r="D6" s="33">
        <f t="shared" si="3"/>
        <v>46</v>
      </c>
      <c r="E6" s="33">
        <f t="shared" si="3"/>
        <v>1</v>
      </c>
      <c r="F6" s="33">
        <f t="shared" si="3"/>
        <v>0</v>
      </c>
      <c r="G6" s="33">
        <f t="shared" si="3"/>
        <v>1</v>
      </c>
      <c r="H6" s="33" t="str">
        <f t="shared" si="3"/>
        <v>石川県　能美市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48.78</v>
      </c>
      <c r="P6" s="34">
        <f t="shared" si="3"/>
        <v>99.86</v>
      </c>
      <c r="Q6" s="34">
        <f t="shared" si="3"/>
        <v>2376</v>
      </c>
      <c r="R6" s="34">
        <f t="shared" si="3"/>
        <v>50184</v>
      </c>
      <c r="S6" s="34">
        <f t="shared" si="3"/>
        <v>84.14</v>
      </c>
      <c r="T6" s="34">
        <f t="shared" si="3"/>
        <v>596.42999999999995</v>
      </c>
      <c r="U6" s="34">
        <f t="shared" si="3"/>
        <v>49930</v>
      </c>
      <c r="V6" s="34">
        <f t="shared" si="3"/>
        <v>51.55</v>
      </c>
      <c r="W6" s="34">
        <f t="shared" si="3"/>
        <v>968.57</v>
      </c>
      <c r="X6" s="35">
        <f>IF(X7="",NA(),X7)</f>
        <v>106.88</v>
      </c>
      <c r="Y6" s="35">
        <f t="shared" ref="Y6:AG6" si="4">IF(Y7="",NA(),Y7)</f>
        <v>117.12</v>
      </c>
      <c r="Z6" s="35">
        <f t="shared" si="4"/>
        <v>99.63</v>
      </c>
      <c r="AA6" s="35">
        <f t="shared" si="4"/>
        <v>111.71</v>
      </c>
      <c r="AB6" s="35">
        <f t="shared" si="4"/>
        <v>113.29</v>
      </c>
      <c r="AC6" s="35">
        <f t="shared" si="4"/>
        <v>106.89</v>
      </c>
      <c r="AD6" s="35">
        <f t="shared" si="4"/>
        <v>109.04</v>
      </c>
      <c r="AE6" s="35">
        <f t="shared" si="4"/>
        <v>109.64</v>
      </c>
      <c r="AF6" s="35">
        <f t="shared" si="4"/>
        <v>110.95</v>
      </c>
      <c r="AG6" s="35">
        <f t="shared" si="4"/>
        <v>110.68</v>
      </c>
      <c r="AH6" s="34" t="str">
        <f>IF(AH7="","",IF(AH7="-","【-】","【"&amp;SUBSTITUTE(TEXT(AH7,"#,##0.00"),"-","△")&amp;"】"))</f>
        <v>【113.39】</v>
      </c>
      <c r="AI6" s="35">
        <f>IF(AI7="",NA(),AI7)</f>
        <v>106.12</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904.45</v>
      </c>
      <c r="AU6" s="35">
        <f t="shared" ref="AU6:BC6" si="6">IF(AU7="",NA(),AU7)</f>
        <v>243.17</v>
      </c>
      <c r="AV6" s="35">
        <f t="shared" si="6"/>
        <v>159.68</v>
      </c>
      <c r="AW6" s="35">
        <f t="shared" si="6"/>
        <v>153.28</v>
      </c>
      <c r="AX6" s="35">
        <f t="shared" si="6"/>
        <v>141.19999999999999</v>
      </c>
      <c r="AY6" s="35">
        <f t="shared" si="6"/>
        <v>909.68</v>
      </c>
      <c r="AZ6" s="35">
        <f t="shared" si="6"/>
        <v>382.09</v>
      </c>
      <c r="BA6" s="35">
        <f t="shared" si="6"/>
        <v>371.31</v>
      </c>
      <c r="BB6" s="35">
        <f t="shared" si="6"/>
        <v>377.63</v>
      </c>
      <c r="BC6" s="35">
        <f t="shared" si="6"/>
        <v>357.34</v>
      </c>
      <c r="BD6" s="34" t="str">
        <f>IF(BD7="","",IF(BD7="-","【-】","【"&amp;SUBSTITUTE(TEXT(BD7,"#,##0.00"),"-","△")&amp;"】"))</f>
        <v>【264.34】</v>
      </c>
      <c r="BE6" s="35">
        <f>IF(BE7="",NA(),BE7)</f>
        <v>768.8</v>
      </c>
      <c r="BF6" s="35">
        <f t="shared" ref="BF6:BN6" si="7">IF(BF7="",NA(),BF7)</f>
        <v>730.85</v>
      </c>
      <c r="BG6" s="35">
        <f t="shared" si="7"/>
        <v>695.83</v>
      </c>
      <c r="BH6" s="35">
        <f t="shared" si="7"/>
        <v>658.46</v>
      </c>
      <c r="BI6" s="35">
        <f t="shared" si="7"/>
        <v>679.59</v>
      </c>
      <c r="BJ6" s="35">
        <f t="shared" si="7"/>
        <v>382.65</v>
      </c>
      <c r="BK6" s="35">
        <f t="shared" si="7"/>
        <v>385.06</v>
      </c>
      <c r="BL6" s="35">
        <f t="shared" si="7"/>
        <v>373.09</v>
      </c>
      <c r="BM6" s="35">
        <f t="shared" si="7"/>
        <v>364.71</v>
      </c>
      <c r="BN6" s="35">
        <f t="shared" si="7"/>
        <v>373.69</v>
      </c>
      <c r="BO6" s="34" t="str">
        <f>IF(BO7="","",IF(BO7="-","【-】","【"&amp;SUBSTITUTE(TEXT(BO7,"#,##0.00"),"-","△")&amp;"】"))</f>
        <v>【274.27】</v>
      </c>
      <c r="BP6" s="35">
        <f>IF(BP7="",NA(),BP7)</f>
        <v>103.8</v>
      </c>
      <c r="BQ6" s="35">
        <f t="shared" ref="BQ6:BY6" si="8">IF(BQ7="",NA(),BQ7)</f>
        <v>116.52</v>
      </c>
      <c r="BR6" s="35">
        <f t="shared" si="8"/>
        <v>70.260000000000005</v>
      </c>
      <c r="BS6" s="35">
        <f t="shared" si="8"/>
        <v>75.39</v>
      </c>
      <c r="BT6" s="35">
        <f t="shared" si="8"/>
        <v>87.11</v>
      </c>
      <c r="BU6" s="35">
        <f t="shared" si="8"/>
        <v>96.1</v>
      </c>
      <c r="BV6" s="35">
        <f t="shared" si="8"/>
        <v>99.07</v>
      </c>
      <c r="BW6" s="35">
        <f t="shared" si="8"/>
        <v>99.99</v>
      </c>
      <c r="BX6" s="35">
        <f t="shared" si="8"/>
        <v>100.65</v>
      </c>
      <c r="BY6" s="35">
        <f t="shared" si="8"/>
        <v>99.87</v>
      </c>
      <c r="BZ6" s="34" t="str">
        <f>IF(BZ7="","",IF(BZ7="-","【-】","【"&amp;SUBSTITUTE(TEXT(BZ7,"#,##0.00"),"-","△")&amp;"】"))</f>
        <v>【104.36】</v>
      </c>
      <c r="CA6" s="35">
        <f>IF(CA7="",NA(),CA7)</f>
        <v>101.32</v>
      </c>
      <c r="CB6" s="35">
        <f t="shared" ref="CB6:CJ6" si="9">IF(CB7="",NA(),CB7)</f>
        <v>90.36</v>
      </c>
      <c r="CC6" s="35">
        <f t="shared" si="9"/>
        <v>150.24</v>
      </c>
      <c r="CD6" s="35">
        <f t="shared" si="9"/>
        <v>140.05000000000001</v>
      </c>
      <c r="CE6" s="35">
        <f t="shared" si="9"/>
        <v>121.65</v>
      </c>
      <c r="CF6" s="35">
        <f t="shared" si="9"/>
        <v>178.39</v>
      </c>
      <c r="CG6" s="35">
        <f t="shared" si="9"/>
        <v>173.03</v>
      </c>
      <c r="CH6" s="35">
        <f t="shared" si="9"/>
        <v>171.15</v>
      </c>
      <c r="CI6" s="35">
        <f t="shared" si="9"/>
        <v>170.19</v>
      </c>
      <c r="CJ6" s="35">
        <f t="shared" si="9"/>
        <v>171.81</v>
      </c>
      <c r="CK6" s="34" t="str">
        <f>IF(CK7="","",IF(CK7="-","【-】","【"&amp;SUBSTITUTE(TEXT(CK7,"#,##0.00"),"-","△")&amp;"】"))</f>
        <v>【165.71】</v>
      </c>
      <c r="CL6" s="35">
        <f>IF(CL7="",NA(),CL7)</f>
        <v>49.72</v>
      </c>
      <c r="CM6" s="35">
        <f t="shared" ref="CM6:CU6" si="10">IF(CM7="",NA(),CM7)</f>
        <v>50.09</v>
      </c>
      <c r="CN6" s="35">
        <f t="shared" si="10"/>
        <v>49.45</v>
      </c>
      <c r="CO6" s="35">
        <f t="shared" si="10"/>
        <v>72.34</v>
      </c>
      <c r="CP6" s="35">
        <f t="shared" si="10"/>
        <v>49.58</v>
      </c>
      <c r="CQ6" s="35">
        <f t="shared" si="10"/>
        <v>59.23</v>
      </c>
      <c r="CR6" s="35">
        <f t="shared" si="10"/>
        <v>58.58</v>
      </c>
      <c r="CS6" s="35">
        <f t="shared" si="10"/>
        <v>58.53</v>
      </c>
      <c r="CT6" s="35">
        <f t="shared" si="10"/>
        <v>59.01</v>
      </c>
      <c r="CU6" s="35">
        <f t="shared" si="10"/>
        <v>60.03</v>
      </c>
      <c r="CV6" s="34" t="str">
        <f>IF(CV7="","",IF(CV7="-","【-】","【"&amp;SUBSTITUTE(TEXT(CV7,"#,##0.00"),"-","△")&amp;"】"))</f>
        <v>【60.41】</v>
      </c>
      <c r="CW6" s="35">
        <f>IF(CW7="",NA(),CW7)</f>
        <v>92.49</v>
      </c>
      <c r="CX6" s="35">
        <f t="shared" ref="CX6:DF6" si="11">IF(CX7="",NA(),CX7)</f>
        <v>91.06</v>
      </c>
      <c r="CY6" s="35">
        <f t="shared" si="11"/>
        <v>90.98</v>
      </c>
      <c r="CZ6" s="35">
        <f t="shared" si="11"/>
        <v>92.62</v>
      </c>
      <c r="DA6" s="35">
        <f t="shared" si="11"/>
        <v>90.11</v>
      </c>
      <c r="DB6" s="35">
        <f t="shared" si="11"/>
        <v>85.53</v>
      </c>
      <c r="DC6" s="35">
        <f t="shared" si="11"/>
        <v>85.23</v>
      </c>
      <c r="DD6" s="35">
        <f t="shared" si="11"/>
        <v>85.26</v>
      </c>
      <c r="DE6" s="35">
        <f t="shared" si="11"/>
        <v>85.37</v>
      </c>
      <c r="DF6" s="35">
        <f t="shared" si="11"/>
        <v>84.81</v>
      </c>
      <c r="DG6" s="34" t="str">
        <f>IF(DG7="","",IF(DG7="-","【-】","【"&amp;SUBSTITUTE(TEXT(DG7,"#,##0.00"),"-","△")&amp;"】"))</f>
        <v>【89.93】</v>
      </c>
      <c r="DH6" s="35">
        <f>IF(DH7="",NA(),DH7)</f>
        <v>44.79</v>
      </c>
      <c r="DI6" s="35">
        <f t="shared" ref="DI6:DQ6" si="12">IF(DI7="",NA(),DI7)</f>
        <v>47.27</v>
      </c>
      <c r="DJ6" s="35">
        <f t="shared" si="12"/>
        <v>49.07</v>
      </c>
      <c r="DK6" s="35">
        <f t="shared" si="12"/>
        <v>50.51</v>
      </c>
      <c r="DL6" s="35">
        <f t="shared" si="12"/>
        <v>52.22</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2.0099999999999998</v>
      </c>
      <c r="DT6" s="35">
        <f t="shared" ref="DT6:EB6" si="13">IF(DT7="",NA(),DT7)</f>
        <v>2.0699999999999998</v>
      </c>
      <c r="DU6" s="35">
        <f t="shared" si="13"/>
        <v>1.67</v>
      </c>
      <c r="DV6" s="35">
        <f t="shared" si="13"/>
        <v>2.48</v>
      </c>
      <c r="DW6" s="35">
        <f t="shared" si="13"/>
        <v>2.06</v>
      </c>
      <c r="DX6" s="35">
        <f t="shared" si="13"/>
        <v>8.39</v>
      </c>
      <c r="DY6" s="35">
        <f t="shared" si="13"/>
        <v>10.09</v>
      </c>
      <c r="DZ6" s="35">
        <f t="shared" si="13"/>
        <v>10.54</v>
      </c>
      <c r="EA6" s="35">
        <f t="shared" si="13"/>
        <v>12.03</v>
      </c>
      <c r="EB6" s="35">
        <f t="shared" si="13"/>
        <v>12.19</v>
      </c>
      <c r="EC6" s="34" t="str">
        <f>IF(EC7="","",IF(EC7="-","【-】","【"&amp;SUBSTITUTE(TEXT(EC7,"#,##0.00"),"-","△")&amp;"】"))</f>
        <v>【15.89】</v>
      </c>
      <c r="ED6" s="35">
        <f>IF(ED7="",NA(),ED7)</f>
        <v>0.15</v>
      </c>
      <c r="EE6" s="35">
        <f t="shared" ref="EE6:EM6" si="14">IF(EE7="",NA(),EE7)</f>
        <v>0.21</v>
      </c>
      <c r="EF6" s="35">
        <f t="shared" si="14"/>
        <v>0.37</v>
      </c>
      <c r="EG6" s="35">
        <f t="shared" si="14"/>
        <v>0.18</v>
      </c>
      <c r="EH6" s="35">
        <f t="shared" si="14"/>
        <v>0.43</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172111</v>
      </c>
      <c r="D7" s="37">
        <v>46</v>
      </c>
      <c r="E7" s="37">
        <v>1</v>
      </c>
      <c r="F7" s="37">
        <v>0</v>
      </c>
      <c r="G7" s="37">
        <v>1</v>
      </c>
      <c r="H7" s="37" t="s">
        <v>105</v>
      </c>
      <c r="I7" s="37" t="s">
        <v>106</v>
      </c>
      <c r="J7" s="37" t="s">
        <v>107</v>
      </c>
      <c r="K7" s="37" t="s">
        <v>108</v>
      </c>
      <c r="L7" s="37" t="s">
        <v>109</v>
      </c>
      <c r="M7" s="37" t="s">
        <v>110</v>
      </c>
      <c r="N7" s="38" t="s">
        <v>111</v>
      </c>
      <c r="O7" s="38">
        <v>48.78</v>
      </c>
      <c r="P7" s="38">
        <v>99.86</v>
      </c>
      <c r="Q7" s="38">
        <v>2376</v>
      </c>
      <c r="R7" s="38">
        <v>50184</v>
      </c>
      <c r="S7" s="38">
        <v>84.14</v>
      </c>
      <c r="T7" s="38">
        <v>596.42999999999995</v>
      </c>
      <c r="U7" s="38">
        <v>49930</v>
      </c>
      <c r="V7" s="38">
        <v>51.55</v>
      </c>
      <c r="W7" s="38">
        <v>968.57</v>
      </c>
      <c r="X7" s="38">
        <v>106.88</v>
      </c>
      <c r="Y7" s="38">
        <v>117.12</v>
      </c>
      <c r="Z7" s="38">
        <v>99.63</v>
      </c>
      <c r="AA7" s="38">
        <v>111.71</v>
      </c>
      <c r="AB7" s="38">
        <v>113.29</v>
      </c>
      <c r="AC7" s="38">
        <v>106.89</v>
      </c>
      <c r="AD7" s="38">
        <v>109.04</v>
      </c>
      <c r="AE7" s="38">
        <v>109.64</v>
      </c>
      <c r="AF7" s="38">
        <v>110.95</v>
      </c>
      <c r="AG7" s="38">
        <v>110.68</v>
      </c>
      <c r="AH7" s="38">
        <v>113.39</v>
      </c>
      <c r="AI7" s="38">
        <v>106.12</v>
      </c>
      <c r="AJ7" s="38">
        <v>0</v>
      </c>
      <c r="AK7" s="38">
        <v>0</v>
      </c>
      <c r="AL7" s="38">
        <v>0</v>
      </c>
      <c r="AM7" s="38">
        <v>0</v>
      </c>
      <c r="AN7" s="38">
        <v>7.76</v>
      </c>
      <c r="AO7" s="38">
        <v>3.77</v>
      </c>
      <c r="AP7" s="38">
        <v>3.62</v>
      </c>
      <c r="AQ7" s="38">
        <v>3.91</v>
      </c>
      <c r="AR7" s="38">
        <v>3.56</v>
      </c>
      <c r="AS7" s="38">
        <v>0.85</v>
      </c>
      <c r="AT7" s="38">
        <v>904.45</v>
      </c>
      <c r="AU7" s="38">
        <v>243.17</v>
      </c>
      <c r="AV7" s="38">
        <v>159.68</v>
      </c>
      <c r="AW7" s="38">
        <v>153.28</v>
      </c>
      <c r="AX7" s="38">
        <v>141.19999999999999</v>
      </c>
      <c r="AY7" s="38">
        <v>909.68</v>
      </c>
      <c r="AZ7" s="38">
        <v>382.09</v>
      </c>
      <c r="BA7" s="38">
        <v>371.31</v>
      </c>
      <c r="BB7" s="38">
        <v>377.63</v>
      </c>
      <c r="BC7" s="38">
        <v>357.34</v>
      </c>
      <c r="BD7" s="38">
        <v>264.33999999999997</v>
      </c>
      <c r="BE7" s="38">
        <v>768.8</v>
      </c>
      <c r="BF7" s="38">
        <v>730.85</v>
      </c>
      <c r="BG7" s="38">
        <v>695.83</v>
      </c>
      <c r="BH7" s="38">
        <v>658.46</v>
      </c>
      <c r="BI7" s="38">
        <v>679.59</v>
      </c>
      <c r="BJ7" s="38">
        <v>382.65</v>
      </c>
      <c r="BK7" s="38">
        <v>385.06</v>
      </c>
      <c r="BL7" s="38">
        <v>373.09</v>
      </c>
      <c r="BM7" s="38">
        <v>364.71</v>
      </c>
      <c r="BN7" s="38">
        <v>373.69</v>
      </c>
      <c r="BO7" s="38">
        <v>274.27</v>
      </c>
      <c r="BP7" s="38">
        <v>103.8</v>
      </c>
      <c r="BQ7" s="38">
        <v>116.52</v>
      </c>
      <c r="BR7" s="38">
        <v>70.260000000000005</v>
      </c>
      <c r="BS7" s="38">
        <v>75.39</v>
      </c>
      <c r="BT7" s="38">
        <v>87.11</v>
      </c>
      <c r="BU7" s="38">
        <v>96.1</v>
      </c>
      <c r="BV7" s="38">
        <v>99.07</v>
      </c>
      <c r="BW7" s="38">
        <v>99.99</v>
      </c>
      <c r="BX7" s="38">
        <v>100.65</v>
      </c>
      <c r="BY7" s="38">
        <v>99.87</v>
      </c>
      <c r="BZ7" s="38">
        <v>104.36</v>
      </c>
      <c r="CA7" s="38">
        <v>101.32</v>
      </c>
      <c r="CB7" s="38">
        <v>90.36</v>
      </c>
      <c r="CC7" s="38">
        <v>150.24</v>
      </c>
      <c r="CD7" s="38">
        <v>140.05000000000001</v>
      </c>
      <c r="CE7" s="38">
        <v>121.65</v>
      </c>
      <c r="CF7" s="38">
        <v>178.39</v>
      </c>
      <c r="CG7" s="38">
        <v>173.03</v>
      </c>
      <c r="CH7" s="38">
        <v>171.15</v>
      </c>
      <c r="CI7" s="38">
        <v>170.19</v>
      </c>
      <c r="CJ7" s="38">
        <v>171.81</v>
      </c>
      <c r="CK7" s="38">
        <v>165.71</v>
      </c>
      <c r="CL7" s="38">
        <v>49.72</v>
      </c>
      <c r="CM7" s="38">
        <v>50.09</v>
      </c>
      <c r="CN7" s="38">
        <v>49.45</v>
      </c>
      <c r="CO7" s="38">
        <v>72.34</v>
      </c>
      <c r="CP7" s="38">
        <v>49.58</v>
      </c>
      <c r="CQ7" s="38">
        <v>59.23</v>
      </c>
      <c r="CR7" s="38">
        <v>58.58</v>
      </c>
      <c r="CS7" s="38">
        <v>58.53</v>
      </c>
      <c r="CT7" s="38">
        <v>59.01</v>
      </c>
      <c r="CU7" s="38">
        <v>60.03</v>
      </c>
      <c r="CV7" s="38">
        <v>60.41</v>
      </c>
      <c r="CW7" s="38">
        <v>92.49</v>
      </c>
      <c r="CX7" s="38">
        <v>91.06</v>
      </c>
      <c r="CY7" s="38">
        <v>90.98</v>
      </c>
      <c r="CZ7" s="38">
        <v>92.62</v>
      </c>
      <c r="DA7" s="38">
        <v>90.11</v>
      </c>
      <c r="DB7" s="38">
        <v>85.53</v>
      </c>
      <c r="DC7" s="38">
        <v>85.23</v>
      </c>
      <c r="DD7" s="38">
        <v>85.26</v>
      </c>
      <c r="DE7" s="38">
        <v>85.37</v>
      </c>
      <c r="DF7" s="38">
        <v>84.81</v>
      </c>
      <c r="DG7" s="38">
        <v>89.93</v>
      </c>
      <c r="DH7" s="38">
        <v>44.79</v>
      </c>
      <c r="DI7" s="38">
        <v>47.27</v>
      </c>
      <c r="DJ7" s="38">
        <v>49.07</v>
      </c>
      <c r="DK7" s="38">
        <v>50.51</v>
      </c>
      <c r="DL7" s="38">
        <v>52.22</v>
      </c>
      <c r="DM7" s="38">
        <v>37.340000000000003</v>
      </c>
      <c r="DN7" s="38">
        <v>44.31</v>
      </c>
      <c r="DO7" s="38">
        <v>45.75</v>
      </c>
      <c r="DP7" s="38">
        <v>46.9</v>
      </c>
      <c r="DQ7" s="38">
        <v>47.28</v>
      </c>
      <c r="DR7" s="38">
        <v>48.12</v>
      </c>
      <c r="DS7" s="38">
        <v>2.0099999999999998</v>
      </c>
      <c r="DT7" s="38">
        <v>2.0699999999999998</v>
      </c>
      <c r="DU7" s="38">
        <v>1.67</v>
      </c>
      <c r="DV7" s="38">
        <v>2.48</v>
      </c>
      <c r="DW7" s="38">
        <v>2.06</v>
      </c>
      <c r="DX7" s="38">
        <v>8.39</v>
      </c>
      <c r="DY7" s="38">
        <v>10.09</v>
      </c>
      <c r="DZ7" s="38">
        <v>10.54</v>
      </c>
      <c r="EA7" s="38">
        <v>12.03</v>
      </c>
      <c r="EB7" s="38">
        <v>12.19</v>
      </c>
      <c r="EC7" s="38">
        <v>15.89</v>
      </c>
      <c r="ED7" s="38">
        <v>0.15</v>
      </c>
      <c r="EE7" s="38">
        <v>0.21</v>
      </c>
      <c r="EF7" s="38">
        <v>0.37</v>
      </c>
      <c r="EG7" s="38">
        <v>0.18</v>
      </c>
      <c r="EH7" s="38">
        <v>0.43</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服部　学</cp:lastModifiedBy>
  <cp:lastPrinted>2019-01-29T06:02:33Z</cp:lastPrinted>
  <dcterms:created xsi:type="dcterms:W3CDTF">2018-12-03T08:30:42Z</dcterms:created>
  <dcterms:modified xsi:type="dcterms:W3CDTF">2019-02-05T02:19:18Z</dcterms:modified>
  <cp:category/>
</cp:coreProperties>
</file>