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VjIRqjaFVfaaEJoUiL7Y9uSkiGb47VZLozkRIY/MZCMrmgIRxGTTklF5knPWOjAKsCDQwUS525a0XPRk9vcXlw==" workbookSaltValue="d6p1JlAszjNYUPMmy7OLtA==" workbookSpinCount="100000" lockStructure="1"/>
  <bookViews>
    <workbookView xWindow="0" yWindow="0" windowWidth="15360" windowHeight="76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<sst xmlns="http://schemas.openxmlformats.org/spreadsheetml/2006/main" count="232" uniqueCount="120">
  <si>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</si>
  <si>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</si>
  <si>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</si>
  <si>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</si>
  <si>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</si>
  <si>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</si>
  <si>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</si>
  <si>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</si>
  <si>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</si>
  <si>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</si>
  <si>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</si>
  <si>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</si>
  <si>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</si>
  <si>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</si>
  <si>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</si>
  <si>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</si>
  <si>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</si>
  <si>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</si>
  <si>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</si>
  <si>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</si>
  <si>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</si>
  <si>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</si>
  <si>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</si>
  <si>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</si>
  <si>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</si>
  <si>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</si>
  <si>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</si>
  <si>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</si>
  <si>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</si>
  <si>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</si>
  <si>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</si>
  <si>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</si>
  <si>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</si>
  <si>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</si>
  <si>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</si>
  <si>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</si>
  <si>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</si>
  <si>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</si>
  <si>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</si>
  <si>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</si>
  <si>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</si>
  <si>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</si>
  <si>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</si>
  <si>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</si>
  <si>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</si>
  <si>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</si>
  <si>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</si>
  <si>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</si>
  <si>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</si>
  <si>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</si>
  <si>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</si>
  <si>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</si>
  <si>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</si>
  <si>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</si>
  <si>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</si>
  <si>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</si>
  <si>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</si>
  <si>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</si>
  <si>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</si>
  <si>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</si>
  <si>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</si>
  <si>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</si>
  <si>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</si>
  <si>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</si>
  <si>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</si>
  <si>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</si>
  <si>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</si>
  <si>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</si>
  <si>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</si>
  <si>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</si>
  <si>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</si>
  <si>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</si>
  <si>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</si>
  <si>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</si>
  <si>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</si>
  <si>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</si>
  <si>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</si>
  <si>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</si>
  <si>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</si>
  <si>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</si>
  <si>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</si>
  <si>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</si>
  <si>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</si>
  <si>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</si>
  <si>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</si>
  <si>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</si>
  <si>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</si>
  <si>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</si>
  <si>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</si>
  <si>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</si>
  <si>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</si>
  <si>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</si>
  <si>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</si>
  <si>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</si>
  <si>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</si>
  <si>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</si>
  <si>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</si>
  <si>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</si>
  <si>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</si>
  <si>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</si>
  <si>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</si>
  <si>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</si>
  <si>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</si>
  <si>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</si>
  <si>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</si>
  <si>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白山市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</si>
  <si>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</si>
  <si>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</si>
  <si>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</si>
  <si>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</si>
  <si>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</si>
  <si>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</si>
  <si>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</si>
  <si>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</si>
  <si>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</si>
  <si>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</si>
  <si>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</si>
  <si>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経年化率は類似団体よりも低い水準であるが、耐震化等の優先すべき事業の実施と合わせて、老朽化施設の更新も着実に進めていく必要がある。今後は経営の健全性も考慮しながら、アセットマネジメントの強化などにより効率的な更新を進めていきたい。</t>
    <rPh sb="8" eb="10">
      <t>ルイジ</t>
    </rPh>
    <rPh sb="10" eb="12">
      <t>ダンタイ</t>
    </rPh>
    <rPh sb="15" eb="16">
      <t>ヒク</t>
    </rPh>
    <rPh sb="17" eb="19">
      <t>スイジュン</t>
    </rPh>
    <rPh sb="27" eb="28">
      <t>トウ</t>
    </rPh>
    <rPh sb="34" eb="36">
      <t>ジギョウ</t>
    </rPh>
    <rPh sb="37" eb="39">
      <t>ジッシ</t>
    </rPh>
    <rPh sb="40" eb="41">
      <t>ア</t>
    </rPh>
    <rPh sb="45" eb="48">
      <t>ロウキュウカ</t>
    </rPh>
    <rPh sb="48" eb="50">
      <t>シセツ</t>
    </rPh>
    <rPh sb="51" eb="53">
      <t>コウシン</t>
    </rPh>
    <rPh sb="54" eb="56">
      <t>チャクジツ</t>
    </rPh>
    <rPh sb="57" eb="58">
      <t>スス</t>
    </rPh>
    <rPh sb="62" eb="64">
      <t>ヒツヨウ</t>
    </rPh>
    <phoneticPr fontId="4"/>
  </si>
  <si>
    <t xml:space="preserve">　経常収支比率については、隔月検針を開始した平成25年度を除き黒字を示す100％以上を維持しており、また、給水原価については、類似団体と比較して低い水準を維持している。しかし、公営企業を取り巻く環境は年々厳しくなっており、引き続き安定した経営状態を保てるよう更なる経費の縮減を図っていく必要があると思われる。なお、料金回収率については、平成25年度を除き100％を超えており、適切な料金水準を保っていると言える。
　一方、給水収益に対する企業債残高は、類似団体と比較して高い水準にあることから、今後は施設の更新などにあたって、自己資金の活用により企業債の発行を極力抑えていく必要があると思われる。
　なお、施設利用率は類似団体と比較して低い水準にあるが、周辺の民営簡易水道の統合を順次進めているところであり、徐々に利用率は改善していくものと思われる。      
            </t>
    <rPh sb="77" eb="79">
      <t>イジ</t>
    </rPh>
    <rPh sb="129" eb="130">
      <t>サラ</t>
    </rPh>
    <rPh sb="168" eb="169">
      <t>ヘイ</t>
    </rPh>
    <rPh sb="182" eb="183">
      <t>コ</t>
    </rPh>
    <phoneticPr fontId="4"/>
  </si>
  <si>
    <t>　経営状況は比較的良好であると思われるが、今後は固定資産の老朽化が一段と進み、管路更新等の資金需要が大幅に増加することが見込まれることから、アセットマネジメントの強化とあわせて、自己資金の活用により企業債残高の増加を抑えながら、現在の経営状況を維持していくことが重要であ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</si>
</sst>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0.84</c:v>
                </c:pt>
                <c:pt idx="1">
                  <c:v>0.99</c:v>
                </c:pt>
                <c:pt idx="2">
                  <c:v>0.21</c:v>
                </c:pt>
                <c:pt idx="3">
                  <c:v>0.25</c:v>
                </c:pt>
                <c:pt idx="4">
                  <c:v>0.66</c:v>
                </c:pt>
              </c:numCache>
            </c:numRef>
          </c:val>
          <c:extLst xmlns:c16r2="http://schemas.microsoft.com/office/drawing/2015/06/chart">
            <c:ext xmlns:c16="http://schemas.microsoft.com/office/drawing/2014/chart" uri="{C3380CC4-5D6E-409C-BE32-E72D297353CC}">
              <c16:uniqueId val="{00000000-4AD0-42BF-9CA0-8FCEE8CFC116}"/>
            </c:ext>
          </c:extLst>
        </c:ser>
        <c:dLbls>
          <c:showLegendKey val="0"/>
          <c:showVal val="0"/>
          <c:showCatName val="0"/>
          <c:showSerName val="0"/>
          <c:showPercent val="0"/>
          <c:showBubbleSize val="0"/>
        </c:dLbls>
        <c:gapWidth val="150"/>
        <c:axId val="105454208"/>
        <c:axId val="105468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0.83</c:v>
                </c:pt>
                <c:pt idx="1">
                  <c:v>0.72</c:v>
                </c:pt>
                <c:pt idx="2">
                  <c:v>0.71</c:v>
                </c:pt>
                <c:pt idx="3">
                  <c:v>0.71</c:v>
                </c:pt>
                <c:pt idx="4">
                  <c:v>0.75</c:v>
                </c:pt>
              </c:numCache>
            </c:numRef>
          </c:val>
          <c:smooth val="0"/>
          <c:extLst xmlns:c16r2="http://schemas.microsoft.com/office/drawing/2015/06/chart">
            <c:ext xmlns:c16="http://schemas.microsoft.com/office/drawing/2014/chart" uri="{C3380CC4-5D6E-409C-BE32-E72D297353CC}">
              <c16:uniqueId val="{00000001-4AD0-42BF-9CA0-8FCEE8CFC116}"/>
            </c:ext>
          </c:extLst>
        </c:ser>
        <c:dLbls>
          <c:showLegendKey val="0"/>
          <c:showVal val="0"/>
          <c:showCatName val="0"/>
          <c:showSerName val="0"/>
          <c:showPercent val="0"/>
          <c:showBubbleSize val="0"/>
        </c:dLbls>
        <c:marker val="1"/>
        <c:smooth val="0"/>
        <c:axId val="105454208"/>
        <c:axId val="105468672"/>
      </c:lineChart>
      <c:dateAx>
        <c:axId val="105454208"/>
        <c:scaling>
          <c:orientation val="minMax"/>
        </c:scaling>
        <c:delete val="1"/>
        <c:axPos val="b"/>
        <c:numFmt formatCode="ge" sourceLinked="1"/>
        <c:majorTickMark val="none"/>
        <c:minorTickMark val="none"/>
        <c:tickLblPos val="none"/>
        <c:crossAx val="105468672"/>
        <c:crosses val="autoZero"/>
        <c:auto val="1"/>
        <c:lblOffset val="100"/>
        <c:baseTimeUnit val="years"/>
      </c:dateAx>
      <c:valAx>
        <c:axId val="105468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4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44.49</c:v>
                </c:pt>
                <c:pt idx="1">
                  <c:v>43.75</c:v>
                </c:pt>
                <c:pt idx="2">
                  <c:v>44.09</c:v>
                </c:pt>
                <c:pt idx="3">
                  <c:v>44.6</c:v>
                </c:pt>
                <c:pt idx="4">
                  <c:v>45.41</c:v>
                </c:pt>
              </c:numCache>
            </c:numRef>
          </c:val>
          <c:extLst xmlns:c16r2="http://schemas.microsoft.com/office/drawing/2015/06/chart">
            <c:ext xmlns:c16="http://schemas.microsoft.com/office/drawing/2014/chart" uri="{C3380CC4-5D6E-409C-BE32-E72D297353CC}">
              <c16:uniqueId val="{00000000-A6AB-4618-AA56-0EA45A92DB75}"/>
            </c:ext>
          </c:extLst>
        </c:ser>
        <c:dLbls>
          <c:showLegendKey val="0"/>
          <c:showVal val="0"/>
          <c:showCatName val="0"/>
          <c:showSerName val="0"/>
          <c:showPercent val="0"/>
          <c:showBubbleSize val="0"/>
        </c:dLbls>
        <c:gapWidth val="150"/>
        <c:axId val="109697664"/>
        <c:axId val="10970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59.68</c:v>
                </c:pt>
                <c:pt idx="1">
                  <c:v>59.17</c:v>
                </c:pt>
                <c:pt idx="2">
                  <c:v>59.34</c:v>
                </c:pt>
                <c:pt idx="3">
                  <c:v>59.11</c:v>
                </c:pt>
                <c:pt idx="4">
                  <c:v>59.74</c:v>
                </c:pt>
              </c:numCache>
            </c:numRef>
          </c:val>
          <c:smooth val="0"/>
          <c:extLst xmlns:c16r2="http://schemas.microsoft.com/office/drawing/2015/06/chart">
            <c:ext xmlns:c16="http://schemas.microsoft.com/office/drawing/2014/chart" uri="{C3380CC4-5D6E-409C-BE32-E72D297353CC}">
              <c16:uniqueId val="{00000001-A6AB-4618-AA56-0EA45A92DB75}"/>
            </c:ext>
          </c:extLst>
        </c:ser>
        <c:dLbls>
          <c:showLegendKey val="0"/>
          <c:showVal val="0"/>
          <c:showCatName val="0"/>
          <c:showSerName val="0"/>
          <c:showPercent val="0"/>
          <c:showBubbleSize val="0"/>
        </c:dLbls>
        <c:marker val="1"/>
        <c:smooth val="0"/>
        <c:axId val="109697664"/>
        <c:axId val="109703936"/>
      </c:lineChart>
      <c:dateAx>
        <c:axId val="109697664"/>
        <c:scaling>
          <c:orientation val="minMax"/>
        </c:scaling>
        <c:delete val="1"/>
        <c:axPos val="b"/>
        <c:numFmt formatCode="ge" sourceLinked="1"/>
        <c:majorTickMark val="none"/>
        <c:minorTickMark val="none"/>
        <c:tickLblPos val="none"/>
        <c:crossAx val="109703936"/>
        <c:crosses val="autoZero"/>
        <c:auto val="1"/>
        <c:lblOffset val="100"/>
        <c:baseTimeUnit val="years"/>
      </c:dateAx>
      <c:valAx>
        <c:axId val="1097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97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91.01</c:v>
                </c:pt>
                <c:pt idx="1">
                  <c:v>92.53</c:v>
                </c:pt>
                <c:pt idx="2">
                  <c:v>92.7</c:v>
                </c:pt>
                <c:pt idx="3">
                  <c:v>92.23</c:v>
                </c:pt>
                <c:pt idx="4">
                  <c:v>90.69</c:v>
                </c:pt>
              </c:numCache>
            </c:numRef>
          </c:val>
          <c:extLst xmlns:c16r2="http://schemas.microsoft.com/office/drawing/2015/06/chart">
            <c:ext xmlns:c16="http://schemas.microsoft.com/office/drawing/2014/chart" uri="{C3380CC4-5D6E-409C-BE32-E72D297353CC}">
              <c16:uniqueId val="{00000000-AD87-4A55-8136-A28D83AC9106}"/>
            </c:ext>
          </c:extLst>
        </c:ser>
        <c:dLbls>
          <c:showLegendKey val="0"/>
          <c:showVal val="0"/>
          <c:showCatName val="0"/>
          <c:showSerName val="0"/>
          <c:showPercent val="0"/>
          <c:showBubbleSize val="0"/>
        </c:dLbls>
        <c:gapWidth val="150"/>
        <c:axId val="109743104"/>
        <c:axId val="10974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87.63</c:v>
                </c:pt>
                <c:pt idx="1">
                  <c:v>87.6</c:v>
                </c:pt>
                <c:pt idx="2">
                  <c:v>87.74</c:v>
                </c:pt>
                <c:pt idx="3">
                  <c:v>87.91</c:v>
                </c:pt>
                <c:pt idx="4">
                  <c:v>87.28</c:v>
                </c:pt>
              </c:numCache>
            </c:numRef>
          </c:val>
          <c:smooth val="0"/>
          <c:extLst xmlns:c16r2="http://schemas.microsoft.com/office/drawing/2015/06/chart">
            <c:ext xmlns:c16="http://schemas.microsoft.com/office/drawing/2014/chart" uri="{C3380CC4-5D6E-409C-BE32-E72D297353CC}">
              <c16:uniqueId val="{00000001-AD87-4A55-8136-A28D83AC9106}"/>
            </c:ext>
          </c:extLst>
        </c:ser>
        <c:dLbls>
          <c:showLegendKey val="0"/>
          <c:showVal val="0"/>
          <c:showCatName val="0"/>
          <c:showSerName val="0"/>
          <c:showPercent val="0"/>
          <c:showBubbleSize val="0"/>
        </c:dLbls>
        <c:marker val="1"/>
        <c:smooth val="0"/>
        <c:axId val="109743104"/>
        <c:axId val="109745280"/>
      </c:lineChart>
      <c:dateAx>
        <c:axId val="109743104"/>
        <c:scaling>
          <c:orientation val="minMax"/>
        </c:scaling>
        <c:delete val="1"/>
        <c:axPos val="b"/>
        <c:numFmt formatCode="ge" sourceLinked="1"/>
        <c:majorTickMark val="none"/>
        <c:minorTickMark val="none"/>
        <c:tickLblPos val="none"/>
        <c:crossAx val="109745280"/>
        <c:crosses val="autoZero"/>
        <c:auto val="1"/>
        <c:lblOffset val="100"/>
        <c:baseTimeUnit val="years"/>
      </c:dateAx>
      <c:valAx>
        <c:axId val="10974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4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96.96</c:v>
                </c:pt>
                <c:pt idx="1">
                  <c:v>108.59</c:v>
                </c:pt>
                <c:pt idx="2">
                  <c:v>111.4</c:v>
                </c:pt>
                <c:pt idx="3">
                  <c:v>112.08</c:v>
                </c:pt>
                <c:pt idx="4">
                  <c:v>111.54</c:v>
                </c:pt>
              </c:numCache>
            </c:numRef>
          </c:val>
          <c:extLst xmlns:c16r2="http://schemas.microsoft.com/office/drawing/2015/06/chart">
            <c:ext xmlns:c16="http://schemas.microsoft.com/office/drawing/2014/chart" uri="{C3380CC4-5D6E-409C-BE32-E72D297353CC}">
              <c16:uniqueId val="{00000000-DFB7-4B91-BDBB-43B16A493072}"/>
            </c:ext>
          </c:extLst>
        </c:ser>
        <c:dLbls>
          <c:showLegendKey val="0"/>
          <c:showVal val="0"/>
          <c:showCatName val="0"/>
          <c:showSerName val="0"/>
          <c:showPercent val="0"/>
          <c:showBubbleSize val="0"/>
        </c:dLbls>
        <c:gapWidth val="150"/>
        <c:axId val="105503744"/>
        <c:axId val="10721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107.8</c:v>
                </c:pt>
                <c:pt idx="1">
                  <c:v>111.96</c:v>
                </c:pt>
                <c:pt idx="2">
                  <c:v>112.69</c:v>
                </c:pt>
                <c:pt idx="3">
                  <c:v>113.16</c:v>
                </c:pt>
                <c:pt idx="4">
                  <c:v>112.15</c:v>
                </c:pt>
              </c:numCache>
            </c:numRef>
          </c:val>
          <c:smooth val="0"/>
          <c:extLst xmlns:c16r2="http://schemas.microsoft.com/office/drawing/2015/06/chart">
            <c:ext xmlns:c16="http://schemas.microsoft.com/office/drawing/2014/chart" uri="{C3380CC4-5D6E-409C-BE32-E72D297353CC}">
              <c16:uniqueId val="{00000001-DFB7-4B91-BDBB-43B16A493072}"/>
            </c:ext>
          </c:extLst>
        </c:ser>
        <c:dLbls>
          <c:showLegendKey val="0"/>
          <c:showVal val="0"/>
          <c:showCatName val="0"/>
          <c:showSerName val="0"/>
          <c:showPercent val="0"/>
          <c:showBubbleSize val="0"/>
        </c:dLbls>
        <c:marker val="1"/>
        <c:smooth val="0"/>
        <c:axId val="105503744"/>
        <c:axId val="107218048"/>
      </c:lineChart>
      <c:dateAx>
        <c:axId val="105503744"/>
        <c:scaling>
          <c:orientation val="minMax"/>
        </c:scaling>
        <c:delete val="1"/>
        <c:axPos val="b"/>
        <c:numFmt formatCode="ge" sourceLinked="1"/>
        <c:majorTickMark val="none"/>
        <c:minorTickMark val="none"/>
        <c:tickLblPos val="none"/>
        <c:crossAx val="107218048"/>
        <c:crosses val="autoZero"/>
        <c:auto val="1"/>
        <c:lblOffset val="100"/>
        <c:baseTimeUnit val="years"/>
      </c:dateAx>
      <c:valAx>
        <c:axId val="1072180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55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32.31</c:v>
                </c:pt>
                <c:pt idx="1">
                  <c:v>44.45</c:v>
                </c:pt>
                <c:pt idx="2">
                  <c:v>45.56</c:v>
                </c:pt>
                <c:pt idx="3">
                  <c:v>47.3</c:v>
                </c:pt>
                <c:pt idx="4">
                  <c:v>47.83</c:v>
                </c:pt>
              </c:numCache>
            </c:numRef>
          </c:val>
          <c:extLst xmlns:c16r2="http://schemas.microsoft.com/office/drawing/2015/06/chart">
            <c:ext xmlns:c16="http://schemas.microsoft.com/office/drawing/2014/chart" uri="{C3380CC4-5D6E-409C-BE32-E72D297353CC}">
              <c16:uniqueId val="{00000000-11EC-40AD-9636-0A069BD2711D}"/>
            </c:ext>
          </c:extLst>
        </c:ser>
        <c:dLbls>
          <c:showLegendKey val="0"/>
          <c:showVal val="0"/>
          <c:showCatName val="0"/>
          <c:showSerName val="0"/>
          <c:showPercent val="0"/>
          <c:showBubbleSize val="0"/>
        </c:dLbls>
        <c:gapWidth val="150"/>
        <c:axId val="107240832"/>
        <c:axId val="10725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39.65</c:v>
                </c:pt>
                <c:pt idx="1">
                  <c:v>45.25</c:v>
                </c:pt>
                <c:pt idx="2">
                  <c:v>46.27</c:v>
                </c:pt>
                <c:pt idx="3">
                  <c:v>46.88</c:v>
                </c:pt>
                <c:pt idx="4">
                  <c:v>46.94</c:v>
                </c:pt>
              </c:numCache>
            </c:numRef>
          </c:val>
          <c:smooth val="0"/>
          <c:extLst xmlns:c16r2="http://schemas.microsoft.com/office/drawing/2015/06/chart">
            <c:ext xmlns:c16="http://schemas.microsoft.com/office/drawing/2014/chart" uri="{C3380CC4-5D6E-409C-BE32-E72D297353CC}">
              <c16:uniqueId val="{00000001-11EC-40AD-9636-0A069BD2711D}"/>
            </c:ext>
          </c:extLst>
        </c:ser>
        <c:dLbls>
          <c:showLegendKey val="0"/>
          <c:showVal val="0"/>
          <c:showCatName val="0"/>
          <c:showSerName val="0"/>
          <c:showPercent val="0"/>
          <c:showBubbleSize val="0"/>
        </c:dLbls>
        <c:marker val="1"/>
        <c:smooth val="0"/>
        <c:axId val="107240832"/>
        <c:axId val="107255296"/>
      </c:lineChart>
      <c:dateAx>
        <c:axId val="107240832"/>
        <c:scaling>
          <c:orientation val="minMax"/>
        </c:scaling>
        <c:delete val="1"/>
        <c:axPos val="b"/>
        <c:numFmt formatCode="ge" sourceLinked="1"/>
        <c:majorTickMark val="none"/>
        <c:minorTickMark val="none"/>
        <c:tickLblPos val="none"/>
        <c:crossAx val="107255296"/>
        <c:crosses val="autoZero"/>
        <c:auto val="1"/>
        <c:lblOffset val="100"/>
        <c:baseTimeUnit val="years"/>
      </c:dateAx>
      <c:valAx>
        <c:axId val="1072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24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6.84</c:v>
                </c:pt>
                <c:pt idx="1">
                  <c:v>6.59</c:v>
                </c:pt>
                <c:pt idx="2">
                  <c:v>14.56</c:v>
                </c:pt>
                <c:pt idx="3">
                  <c:v>11.76</c:v>
                </c:pt>
                <c:pt idx="4">
                  <c:v>4.04</c:v>
                </c:pt>
              </c:numCache>
            </c:numRef>
          </c:val>
          <c:extLst xmlns:c16r2="http://schemas.microsoft.com/office/drawing/2015/06/chart">
            <c:ext xmlns:c16="http://schemas.microsoft.com/office/drawing/2014/chart" uri="{C3380CC4-5D6E-409C-BE32-E72D297353CC}">
              <c16:uniqueId val="{00000000-55E7-4B8B-BE6B-C6730A5A0356}"/>
            </c:ext>
          </c:extLst>
        </c:ser>
        <c:dLbls>
          <c:showLegendKey val="0"/>
          <c:showVal val="0"/>
          <c:showCatName val="0"/>
          <c:showSerName val="0"/>
          <c:showPercent val="0"/>
          <c:showBubbleSize val="0"/>
        </c:dLbls>
        <c:gapWidth val="150"/>
        <c:axId val="108408832"/>
        <c:axId val="108410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10.71</c:v>
                </c:pt>
                <c:pt idx="2">
                  <c:v>10.93</c:v>
                </c:pt>
                <c:pt idx="3">
                  <c:v>13.39</c:v>
                </c:pt>
                <c:pt idx="4">
                  <c:v>14.48</c:v>
                </c:pt>
              </c:numCache>
            </c:numRef>
          </c:val>
          <c:smooth val="0"/>
          <c:extLst xmlns:c16r2="http://schemas.microsoft.com/office/drawing/2015/06/chart">
            <c:ext xmlns:c16="http://schemas.microsoft.com/office/drawing/2014/chart" uri="{C3380CC4-5D6E-409C-BE32-E72D297353CC}">
              <c16:uniqueId val="{00000001-55E7-4B8B-BE6B-C6730A5A0356}"/>
            </c:ext>
          </c:extLst>
        </c:ser>
        <c:dLbls>
          <c:showLegendKey val="0"/>
          <c:showVal val="0"/>
          <c:showCatName val="0"/>
          <c:showSerName val="0"/>
          <c:showPercent val="0"/>
          <c:showBubbleSize val="0"/>
        </c:dLbls>
        <c:marker val="1"/>
        <c:smooth val="0"/>
        <c:axId val="108408832"/>
        <c:axId val="108410752"/>
      </c:lineChart>
      <c:dateAx>
        <c:axId val="108408832"/>
        <c:scaling>
          <c:orientation val="minMax"/>
        </c:scaling>
        <c:delete val="1"/>
        <c:axPos val="b"/>
        <c:numFmt formatCode="ge" sourceLinked="1"/>
        <c:majorTickMark val="none"/>
        <c:minorTickMark val="none"/>
        <c:tickLblPos val="none"/>
        <c:crossAx val="108410752"/>
        <c:crosses val="autoZero"/>
        <c:auto val="1"/>
        <c:lblOffset val="100"/>
        <c:baseTimeUnit val="years"/>
      </c:dateAx>
      <c:valAx>
        <c:axId val="108410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2F-48E9-9B3C-D303B01CCBE7}"/>
            </c:ext>
          </c:extLst>
        </c:ser>
        <c:dLbls>
          <c:showLegendKey val="0"/>
          <c:showVal val="0"/>
          <c:showCatName val="0"/>
          <c:showSerName val="0"/>
          <c:showPercent val="0"/>
          <c:showBubbleSize val="0"/>
        </c:dLbls>
        <c:gapWidth val="150"/>
        <c:axId val="108460288"/>
        <c:axId val="10951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4.3899999999999997</c:v>
                </c:pt>
                <c:pt idx="1">
                  <c:v>0.41</c:v>
                </c:pt>
                <c:pt idx="2">
                  <c:v>0.54</c:v>
                </c:pt>
                <c:pt idx="3">
                  <c:v>0.68</c:v>
                </c:pt>
                <c:pt idx="4">
                  <c:v>1</c:v>
                </c:pt>
              </c:numCache>
            </c:numRef>
          </c:val>
          <c:smooth val="0"/>
          <c:extLst xmlns:c16r2="http://schemas.microsoft.com/office/drawing/2015/06/chart">
            <c:ext xmlns:c16="http://schemas.microsoft.com/office/drawing/2014/chart" uri="{C3380CC4-5D6E-409C-BE32-E72D297353CC}">
              <c16:uniqueId val="{00000001-C52F-48E9-9B3C-D303B01CCBE7}"/>
            </c:ext>
          </c:extLst>
        </c:ser>
        <c:dLbls>
          <c:showLegendKey val="0"/>
          <c:showVal val="0"/>
          <c:showCatName val="0"/>
          <c:showSerName val="0"/>
          <c:showPercent val="0"/>
          <c:showBubbleSize val="0"/>
        </c:dLbls>
        <c:marker val="1"/>
        <c:smooth val="0"/>
        <c:axId val="108460288"/>
        <c:axId val="109511040"/>
      </c:lineChart>
      <c:dateAx>
        <c:axId val="108460288"/>
        <c:scaling>
          <c:orientation val="minMax"/>
        </c:scaling>
        <c:delete val="1"/>
        <c:axPos val="b"/>
        <c:numFmt formatCode="ge" sourceLinked="1"/>
        <c:majorTickMark val="none"/>
        <c:minorTickMark val="none"/>
        <c:tickLblPos val="none"/>
        <c:crossAx val="109511040"/>
        <c:crosses val="autoZero"/>
        <c:auto val="1"/>
        <c:lblOffset val="100"/>
        <c:baseTimeUnit val="years"/>
      </c:dateAx>
      <c:valAx>
        <c:axId val="1095110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846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650.4</c:v>
                </c:pt>
                <c:pt idx="1">
                  <c:v>244.56</c:v>
                </c:pt>
                <c:pt idx="2">
                  <c:v>320.91000000000003</c:v>
                </c:pt>
                <c:pt idx="3">
                  <c:v>323.10000000000002</c:v>
                </c:pt>
                <c:pt idx="4">
                  <c:v>222.19</c:v>
                </c:pt>
              </c:numCache>
            </c:numRef>
          </c:val>
          <c:extLst xmlns:c16r2="http://schemas.microsoft.com/office/drawing/2015/06/chart">
            <c:ext xmlns:c16="http://schemas.microsoft.com/office/drawing/2014/chart" uri="{C3380CC4-5D6E-409C-BE32-E72D297353CC}">
              <c16:uniqueId val="{00000000-9F2C-448D-A436-CE69E06382BF}"/>
            </c:ext>
          </c:extLst>
        </c:ser>
        <c:dLbls>
          <c:showLegendKey val="0"/>
          <c:showVal val="0"/>
          <c:showCatName val="0"/>
          <c:showSerName val="0"/>
          <c:showPercent val="0"/>
          <c:showBubbleSize val="0"/>
        </c:dLbls>
        <c:gapWidth val="150"/>
        <c:axId val="109550592"/>
        <c:axId val="10955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739.59</c:v>
                </c:pt>
                <c:pt idx="1">
                  <c:v>335.95</c:v>
                </c:pt>
                <c:pt idx="2">
                  <c:v>346.59</c:v>
                </c:pt>
                <c:pt idx="3">
                  <c:v>357.82</c:v>
                </c:pt>
                <c:pt idx="4">
                  <c:v>355.5</c:v>
                </c:pt>
              </c:numCache>
            </c:numRef>
          </c:val>
          <c:smooth val="0"/>
          <c:extLst xmlns:c16r2="http://schemas.microsoft.com/office/drawing/2015/06/chart">
            <c:ext xmlns:c16="http://schemas.microsoft.com/office/drawing/2014/chart" uri="{C3380CC4-5D6E-409C-BE32-E72D297353CC}">
              <c16:uniqueId val="{00000001-9F2C-448D-A436-CE69E06382BF}"/>
            </c:ext>
          </c:extLst>
        </c:ser>
        <c:dLbls>
          <c:showLegendKey val="0"/>
          <c:showVal val="0"/>
          <c:showCatName val="0"/>
          <c:showSerName val="0"/>
          <c:showPercent val="0"/>
          <c:showBubbleSize val="0"/>
        </c:dLbls>
        <c:marker val="1"/>
        <c:smooth val="0"/>
        <c:axId val="109550592"/>
        <c:axId val="109556864"/>
      </c:lineChart>
      <c:dateAx>
        <c:axId val="109550592"/>
        <c:scaling>
          <c:orientation val="minMax"/>
        </c:scaling>
        <c:delete val="1"/>
        <c:axPos val="b"/>
        <c:numFmt formatCode="ge" sourceLinked="1"/>
        <c:majorTickMark val="none"/>
        <c:minorTickMark val="none"/>
        <c:tickLblPos val="none"/>
        <c:crossAx val="109556864"/>
        <c:crosses val="autoZero"/>
        <c:auto val="1"/>
        <c:lblOffset val="100"/>
        <c:baseTimeUnit val="years"/>
      </c:dateAx>
      <c:valAx>
        <c:axId val="1095568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550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473.84</c:v>
                </c:pt>
                <c:pt idx="1">
                  <c:v>451.63</c:v>
                </c:pt>
                <c:pt idx="2">
                  <c:v>438.87</c:v>
                </c:pt>
                <c:pt idx="3">
                  <c:v>419.92</c:v>
                </c:pt>
                <c:pt idx="4">
                  <c:v>414.95</c:v>
                </c:pt>
              </c:numCache>
            </c:numRef>
          </c:val>
          <c:extLst xmlns:c16r2="http://schemas.microsoft.com/office/drawing/2015/06/chart">
            <c:ext xmlns:c16="http://schemas.microsoft.com/office/drawing/2014/chart" uri="{C3380CC4-5D6E-409C-BE32-E72D297353CC}">
              <c16:uniqueId val="{00000000-7DE0-420F-BAB6-2987925CA883}"/>
            </c:ext>
          </c:extLst>
        </c:ser>
        <c:dLbls>
          <c:showLegendKey val="0"/>
          <c:showVal val="0"/>
          <c:showCatName val="0"/>
          <c:showSerName val="0"/>
          <c:showPercent val="0"/>
          <c:showBubbleSize val="0"/>
        </c:dLbls>
        <c:gapWidth val="150"/>
        <c:axId val="109849984"/>
        <c:axId val="1098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324.08999999999997</c:v>
                </c:pt>
                <c:pt idx="1">
                  <c:v>319.82</c:v>
                </c:pt>
                <c:pt idx="2">
                  <c:v>312.02999999999997</c:v>
                </c:pt>
                <c:pt idx="3">
                  <c:v>307.45999999999998</c:v>
                </c:pt>
                <c:pt idx="4">
                  <c:v>312.58</c:v>
                </c:pt>
              </c:numCache>
            </c:numRef>
          </c:val>
          <c:smooth val="0"/>
          <c:extLst xmlns:c16r2="http://schemas.microsoft.com/office/drawing/2015/06/chart">
            <c:ext xmlns:c16="http://schemas.microsoft.com/office/drawing/2014/chart" uri="{C3380CC4-5D6E-409C-BE32-E72D297353CC}">
              <c16:uniqueId val="{00000001-7DE0-420F-BAB6-2987925CA883}"/>
            </c:ext>
          </c:extLst>
        </c:ser>
        <c:dLbls>
          <c:showLegendKey val="0"/>
          <c:showVal val="0"/>
          <c:showCatName val="0"/>
          <c:showSerName val="0"/>
          <c:showPercent val="0"/>
          <c:showBubbleSize val="0"/>
        </c:dLbls>
        <c:marker val="1"/>
        <c:smooth val="0"/>
        <c:axId val="109849984"/>
        <c:axId val="109852160"/>
      </c:lineChart>
      <c:dateAx>
        <c:axId val="109849984"/>
        <c:scaling>
          <c:orientation val="minMax"/>
        </c:scaling>
        <c:delete val="1"/>
        <c:axPos val="b"/>
        <c:numFmt formatCode="ge" sourceLinked="1"/>
        <c:majorTickMark val="none"/>
        <c:minorTickMark val="none"/>
        <c:tickLblPos val="none"/>
        <c:crossAx val="109852160"/>
        <c:crosses val="autoZero"/>
        <c:auto val="1"/>
        <c:lblOffset val="100"/>
        <c:baseTimeUnit val="years"/>
      </c:dateAx>
      <c:valAx>
        <c:axId val="1098521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9849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89.1</c:v>
                </c:pt>
                <c:pt idx="1">
                  <c:v>100.56</c:v>
                </c:pt>
                <c:pt idx="2">
                  <c:v>104.46</c:v>
                </c:pt>
                <c:pt idx="3">
                  <c:v>105.58</c:v>
                </c:pt>
                <c:pt idx="4">
                  <c:v>104.31</c:v>
                </c:pt>
              </c:numCache>
            </c:numRef>
          </c:val>
          <c:extLst xmlns:c16r2="http://schemas.microsoft.com/office/drawing/2015/06/chart">
            <c:ext xmlns:c16="http://schemas.microsoft.com/office/drawing/2014/chart" uri="{C3380CC4-5D6E-409C-BE32-E72D297353CC}">
              <c16:uniqueId val="{00000000-6CC8-41AC-B7D2-FE8E06AFA3D9}"/>
            </c:ext>
          </c:extLst>
        </c:ser>
        <c:dLbls>
          <c:showLegendKey val="0"/>
          <c:showVal val="0"/>
          <c:showCatName val="0"/>
          <c:showSerName val="0"/>
          <c:showPercent val="0"/>
          <c:showBubbleSize val="0"/>
        </c:dLbls>
        <c:gapWidth val="150"/>
        <c:axId val="109899776"/>
        <c:axId val="109901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99.46</c:v>
                </c:pt>
                <c:pt idx="1">
                  <c:v>105.21</c:v>
                </c:pt>
                <c:pt idx="2">
                  <c:v>105.71</c:v>
                </c:pt>
                <c:pt idx="3">
                  <c:v>106.01</c:v>
                </c:pt>
                <c:pt idx="4">
                  <c:v>104.57</c:v>
                </c:pt>
              </c:numCache>
            </c:numRef>
          </c:val>
          <c:smooth val="0"/>
          <c:extLst xmlns:c16r2="http://schemas.microsoft.com/office/drawing/2015/06/chart">
            <c:ext xmlns:c16="http://schemas.microsoft.com/office/drawing/2014/chart" uri="{C3380CC4-5D6E-409C-BE32-E72D297353CC}">
              <c16:uniqueId val="{00000001-6CC8-41AC-B7D2-FE8E06AFA3D9}"/>
            </c:ext>
          </c:extLst>
        </c:ser>
        <c:dLbls>
          <c:showLegendKey val="0"/>
          <c:showVal val="0"/>
          <c:showCatName val="0"/>
          <c:showSerName val="0"/>
          <c:showPercent val="0"/>
          <c:showBubbleSize val="0"/>
        </c:dLbls>
        <c:marker val="1"/>
        <c:smooth val="0"/>
        <c:axId val="109899776"/>
        <c:axId val="109901696"/>
      </c:lineChart>
      <c:dateAx>
        <c:axId val="109899776"/>
        <c:scaling>
          <c:orientation val="minMax"/>
        </c:scaling>
        <c:delete val="1"/>
        <c:axPos val="b"/>
        <c:numFmt formatCode="ge" sourceLinked="1"/>
        <c:majorTickMark val="none"/>
        <c:minorTickMark val="none"/>
        <c:tickLblPos val="none"/>
        <c:crossAx val="109901696"/>
        <c:crosses val="autoZero"/>
        <c:auto val="1"/>
        <c:lblOffset val="100"/>
        <c:baseTimeUnit val="years"/>
      </c:dateAx>
      <c:valAx>
        <c:axId val="10990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8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113.09</c:v>
                </c:pt>
                <c:pt idx="1">
                  <c:v>108.91</c:v>
                </c:pt>
                <c:pt idx="2">
                  <c:v>104.88</c:v>
                </c:pt>
                <c:pt idx="3">
                  <c:v>104.35</c:v>
                </c:pt>
                <c:pt idx="4">
                  <c:v>104</c:v>
                </c:pt>
              </c:numCache>
            </c:numRef>
          </c:val>
          <c:extLst xmlns:c16r2="http://schemas.microsoft.com/office/drawing/2015/06/chart">
            <c:ext xmlns:c16="http://schemas.microsoft.com/office/drawing/2014/chart" uri="{C3380CC4-5D6E-409C-BE32-E72D297353CC}">
              <c16:uniqueId val="{00000000-4A24-4109-B9D0-025AFADDC57E}"/>
            </c:ext>
          </c:extLst>
        </c:ser>
        <c:dLbls>
          <c:showLegendKey val="0"/>
          <c:showVal val="0"/>
          <c:showCatName val="0"/>
          <c:showSerName val="0"/>
          <c:showPercent val="0"/>
          <c:showBubbleSize val="0"/>
        </c:dLbls>
        <c:gapWidth val="150"/>
        <c:axId val="109648128"/>
        <c:axId val="109670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171.78</c:v>
                </c:pt>
                <c:pt idx="1">
                  <c:v>162.59</c:v>
                </c:pt>
                <c:pt idx="2">
                  <c:v>162.15</c:v>
                </c:pt>
                <c:pt idx="3">
                  <c:v>162.24</c:v>
                </c:pt>
                <c:pt idx="4">
                  <c:v>165.47</c:v>
                </c:pt>
              </c:numCache>
            </c:numRef>
          </c:val>
          <c:smooth val="0"/>
          <c:extLst xmlns:c16r2="http://schemas.microsoft.com/office/drawing/2015/06/chart">
            <c:ext xmlns:c16="http://schemas.microsoft.com/office/drawing/2014/chart" uri="{C3380CC4-5D6E-409C-BE32-E72D297353CC}">
              <c16:uniqueId val="{00000001-4A24-4109-B9D0-025AFADDC57E}"/>
            </c:ext>
          </c:extLst>
        </c:ser>
        <c:dLbls>
          <c:showLegendKey val="0"/>
          <c:showVal val="0"/>
          <c:showCatName val="0"/>
          <c:showSerName val="0"/>
          <c:showPercent val="0"/>
          <c:showBubbleSize val="0"/>
        </c:dLbls>
        <c:marker val="1"/>
        <c:smooth val="0"/>
        <c:axId val="109648128"/>
        <c:axId val="109670784"/>
      </c:lineChart>
      <c:dateAx>
        <c:axId val="109648128"/>
        <c:scaling>
          <c:orientation val="minMax"/>
        </c:scaling>
        <c:delete val="1"/>
        <c:axPos val="b"/>
        <c:numFmt formatCode="ge" sourceLinked="1"/>
        <c:majorTickMark val="none"/>
        <c:minorTickMark val="none"/>
        <c:tickLblPos val="none"/>
        <c:crossAx val="109670784"/>
        <c:crosses val="autoZero"/>
        <c:auto val="1"/>
        <c:lblOffset val="100"/>
        <c:baseTimeUnit val="years"/>
      </c:dateAx>
      <c:valAx>
        <c:axId val="109670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64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5" zoomScaleNormal="75" workbookViewId="0">
      <selection activeCell="BK87" sqref="BK8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白山市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A4</v>
      </c>
      <c r="X8" s="58"/>
      <c r="Y8" s="58"/>
      <c r="Z8" s="58"/>
      <c r="AA8" s="58"/>
      <c r="AB8" s="58"/>
      <c r="AC8" s="58"/>
      <c r="AD8" s="58" t="str">
        <f>データ!$M$6</f>
        <v>非設置</v>
      </c>
      <c r="AE8" s="58"/>
      <c r="AF8" s="58"/>
      <c r="AG8" s="58"/>
      <c r="AH8" s="58"/>
      <c r="AI8" s="58"/>
      <c r="AJ8" s="58"/>
      <c r="AK8" s="4"/>
      <c r="AL8" s="59">
        <f>データ!$R$6</f>
        <v>113410</v>
      </c>
      <c r="AM8" s="59"/>
      <c r="AN8" s="59"/>
      <c r="AO8" s="59"/>
      <c r="AP8" s="59"/>
      <c r="AQ8" s="59"/>
      <c r="AR8" s="59"/>
      <c r="AS8" s="59"/>
      <c r="AT8" s="50">
        <f>データ!$S$6</f>
        <v>754.93</v>
      </c>
      <c r="AU8" s="51"/>
      <c r="AV8" s="51"/>
      <c r="AW8" s="51"/>
      <c r="AX8" s="51"/>
      <c r="AY8" s="51"/>
      <c r="AZ8" s="51"/>
      <c r="BA8" s="51"/>
      <c r="BB8" s="52">
        <f>データ!$T$6</f>
        <v>150.22999999999999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66.11</v>
      </c>
      <c r="J10" s="51"/>
      <c r="K10" s="51"/>
      <c r="L10" s="51"/>
      <c r="M10" s="51"/>
      <c r="N10" s="51"/>
      <c r="O10" s="62"/>
      <c r="P10" s="52">
        <f>データ!$P$6</f>
        <v>78.95</v>
      </c>
      <c r="Q10" s="52"/>
      <c r="R10" s="52"/>
      <c r="S10" s="52"/>
      <c r="T10" s="52"/>
      <c r="U10" s="52"/>
      <c r="V10" s="52"/>
      <c r="W10" s="59">
        <f>データ!$Q$6</f>
        <v>1981</v>
      </c>
      <c r="X10" s="59"/>
      <c r="Y10" s="59"/>
      <c r="Z10" s="59"/>
      <c r="AA10" s="59"/>
      <c r="AB10" s="59"/>
      <c r="AC10" s="59"/>
      <c r="AD10" s="2"/>
      <c r="AE10" s="2"/>
      <c r="AF10" s="2"/>
      <c r="AG10" s="2"/>
      <c r="AH10" s="4"/>
      <c r="AI10" s="4"/>
      <c r="AJ10" s="4"/>
      <c r="AK10" s="4"/>
      <c r="AL10" s="59">
        <f>データ!$U$6</f>
        <v>89459</v>
      </c>
      <c r="AM10" s="59"/>
      <c r="AN10" s="59"/>
      <c r="AO10" s="59"/>
      <c r="AP10" s="59"/>
      <c r="AQ10" s="59"/>
      <c r="AR10" s="59"/>
      <c r="AS10" s="59"/>
      <c r="AT10" s="50">
        <f>データ!$V$6</f>
        <v>40.119999999999997</v>
      </c>
      <c r="AU10" s="51"/>
      <c r="AV10" s="51"/>
      <c r="AW10" s="51"/>
      <c r="AX10" s="51"/>
      <c r="AY10" s="51"/>
      <c r="AZ10" s="51"/>
      <c r="BA10" s="51"/>
      <c r="BB10" s="52">
        <f>データ!$W$6</f>
        <v>2229.79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9" t="s">
        <v>117</v>
      </c>
      <c r="BM47" s="80"/>
      <c r="BN47" s="80"/>
      <c r="BO47" s="80"/>
      <c r="BP47" s="80"/>
      <c r="BQ47" s="80"/>
      <c r="BR47" s="80"/>
      <c r="BS47" s="80"/>
      <c r="BT47" s="80"/>
      <c r="BU47" s="80"/>
      <c r="BV47" s="80"/>
      <c r="BW47" s="80"/>
      <c r="BX47" s="80"/>
      <c r="BY47" s="80"/>
      <c r="BZ47" s="8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9"/>
      <c r="BM48" s="80"/>
      <c r="BN48" s="80"/>
      <c r="BO48" s="80"/>
      <c r="BP48" s="80"/>
      <c r="BQ48" s="80"/>
      <c r="BR48" s="80"/>
      <c r="BS48" s="80"/>
      <c r="BT48" s="80"/>
      <c r="BU48" s="80"/>
      <c r="BV48" s="80"/>
      <c r="BW48" s="80"/>
      <c r="BX48" s="80"/>
      <c r="BY48" s="80"/>
      <c r="BZ48" s="8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9"/>
      <c r="BM49" s="80"/>
      <c r="BN49" s="80"/>
      <c r="BO49" s="80"/>
      <c r="BP49" s="80"/>
      <c r="BQ49" s="80"/>
      <c r="BR49" s="80"/>
      <c r="BS49" s="80"/>
      <c r="BT49" s="80"/>
      <c r="BU49" s="80"/>
      <c r="BV49" s="80"/>
      <c r="BW49" s="80"/>
      <c r="BX49" s="80"/>
      <c r="BY49" s="80"/>
      <c r="BZ49" s="8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9"/>
      <c r="BM50" s="80"/>
      <c r="BN50" s="80"/>
      <c r="BO50" s="80"/>
      <c r="BP50" s="80"/>
      <c r="BQ50" s="80"/>
      <c r="BR50" s="80"/>
      <c r="BS50" s="80"/>
      <c r="BT50" s="80"/>
      <c r="BU50" s="80"/>
      <c r="BV50" s="80"/>
      <c r="BW50" s="80"/>
      <c r="BX50" s="80"/>
      <c r="BY50" s="80"/>
      <c r="BZ50" s="8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9"/>
      <c r="BM51" s="80"/>
      <c r="BN51" s="80"/>
      <c r="BO51" s="80"/>
      <c r="BP51" s="80"/>
      <c r="BQ51" s="80"/>
      <c r="BR51" s="80"/>
      <c r="BS51" s="80"/>
      <c r="BT51" s="80"/>
      <c r="BU51" s="80"/>
      <c r="BV51" s="80"/>
      <c r="BW51" s="80"/>
      <c r="BX51" s="80"/>
      <c r="BY51" s="80"/>
      <c r="BZ51" s="8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9"/>
      <c r="BM52" s="80"/>
      <c r="BN52" s="80"/>
      <c r="BO52" s="80"/>
      <c r="BP52" s="80"/>
      <c r="BQ52" s="80"/>
      <c r="BR52" s="80"/>
      <c r="BS52" s="80"/>
      <c r="BT52" s="80"/>
      <c r="BU52" s="80"/>
      <c r="BV52" s="80"/>
      <c r="BW52" s="80"/>
      <c r="BX52" s="80"/>
      <c r="BY52" s="80"/>
      <c r="BZ52" s="8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9"/>
      <c r="BM53" s="80"/>
      <c r="BN53" s="80"/>
      <c r="BO53" s="80"/>
      <c r="BP53" s="80"/>
      <c r="BQ53" s="80"/>
      <c r="BR53" s="80"/>
      <c r="BS53" s="80"/>
      <c r="BT53" s="80"/>
      <c r="BU53" s="80"/>
      <c r="BV53" s="80"/>
      <c r="BW53" s="80"/>
      <c r="BX53" s="80"/>
      <c r="BY53" s="80"/>
      <c r="BZ53" s="8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9"/>
      <c r="BM54" s="80"/>
      <c r="BN54" s="80"/>
      <c r="BO54" s="80"/>
      <c r="BP54" s="80"/>
      <c r="BQ54" s="80"/>
      <c r="BR54" s="80"/>
      <c r="BS54" s="80"/>
      <c r="BT54" s="80"/>
      <c r="BU54" s="80"/>
      <c r="BV54" s="80"/>
      <c r="BW54" s="80"/>
      <c r="BX54" s="80"/>
      <c r="BY54" s="80"/>
      <c r="BZ54" s="8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9"/>
      <c r="BM55" s="80"/>
      <c r="BN55" s="80"/>
      <c r="BO55" s="80"/>
      <c r="BP55" s="80"/>
      <c r="BQ55" s="80"/>
      <c r="BR55" s="80"/>
      <c r="BS55" s="80"/>
      <c r="BT55" s="80"/>
      <c r="BU55" s="80"/>
      <c r="BV55" s="80"/>
      <c r="BW55" s="80"/>
      <c r="BX55" s="80"/>
      <c r="BY55" s="80"/>
      <c r="BZ55" s="81"/>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79"/>
      <c r="BM56" s="80"/>
      <c r="BN56" s="80"/>
      <c r="BO56" s="80"/>
      <c r="BP56" s="80"/>
      <c r="BQ56" s="80"/>
      <c r="BR56" s="80"/>
      <c r="BS56" s="80"/>
      <c r="BT56" s="80"/>
      <c r="BU56" s="80"/>
      <c r="BV56" s="80"/>
      <c r="BW56" s="80"/>
      <c r="BX56" s="80"/>
      <c r="BY56" s="80"/>
      <c r="BZ56" s="81"/>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79"/>
      <c r="BM57" s="80"/>
      <c r="BN57" s="80"/>
      <c r="BO57" s="80"/>
      <c r="BP57" s="80"/>
      <c r="BQ57" s="80"/>
      <c r="BR57" s="80"/>
      <c r="BS57" s="80"/>
      <c r="BT57" s="80"/>
      <c r="BU57" s="80"/>
      <c r="BV57" s="80"/>
      <c r="BW57" s="80"/>
      <c r="BX57" s="80"/>
      <c r="BY57" s="80"/>
      <c r="BZ57" s="8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79"/>
      <c r="BM60" s="80"/>
      <c r="BN60" s="80"/>
      <c r="BO60" s="80"/>
      <c r="BP60" s="80"/>
      <c r="BQ60" s="80"/>
      <c r="BR60" s="80"/>
      <c r="BS60" s="80"/>
      <c r="BT60" s="80"/>
      <c r="BU60" s="80"/>
      <c r="BV60" s="80"/>
      <c r="BW60" s="80"/>
      <c r="BX60" s="80"/>
      <c r="BY60" s="80"/>
      <c r="BZ60" s="81"/>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79"/>
      <c r="BM61" s="80"/>
      <c r="BN61" s="80"/>
      <c r="BO61" s="80"/>
      <c r="BP61" s="80"/>
      <c r="BQ61" s="80"/>
      <c r="BR61" s="80"/>
      <c r="BS61" s="80"/>
      <c r="BT61" s="80"/>
      <c r="BU61" s="80"/>
      <c r="BV61" s="80"/>
      <c r="BW61" s="80"/>
      <c r="BX61" s="80"/>
      <c r="BY61" s="80"/>
      <c r="BZ61" s="8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9"/>
      <c r="BM62" s="80"/>
      <c r="BN62" s="80"/>
      <c r="BO62" s="80"/>
      <c r="BP62" s="80"/>
      <c r="BQ62" s="80"/>
      <c r="BR62" s="80"/>
      <c r="BS62" s="80"/>
      <c r="BT62" s="80"/>
      <c r="BU62" s="80"/>
      <c r="BV62" s="80"/>
      <c r="BW62" s="80"/>
      <c r="BX62" s="80"/>
      <c r="BY62" s="80"/>
      <c r="BZ62" s="8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9"/>
      <c r="BM63" s="80"/>
      <c r="BN63" s="80"/>
      <c r="BO63" s="80"/>
      <c r="BP63" s="80"/>
      <c r="BQ63" s="80"/>
      <c r="BR63" s="80"/>
      <c r="BS63" s="80"/>
      <c r="BT63" s="80"/>
      <c r="BU63" s="80"/>
      <c r="BV63" s="80"/>
      <c r="BW63" s="80"/>
      <c r="BX63" s="80"/>
      <c r="BY63" s="80"/>
      <c r="BZ63" s="8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119</v>
      </c>
      <c r="BM66" s="80"/>
      <c r="BN66" s="80"/>
      <c r="BO66" s="80"/>
      <c r="BP66" s="80"/>
      <c r="BQ66" s="80"/>
      <c r="BR66" s="80"/>
      <c r="BS66" s="80"/>
      <c r="BT66" s="80"/>
      <c r="BU66" s="80"/>
      <c r="BV66" s="80"/>
      <c r="BW66" s="80"/>
      <c r="BX66" s="80"/>
      <c r="BY66" s="80"/>
      <c r="BZ66" s="8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3"/>
      <c r="BM82" s="84"/>
      <c r="BN82" s="84"/>
      <c r="BO82" s="84"/>
      <c r="BP82" s="84"/>
      <c r="BQ82" s="84"/>
      <c r="BR82" s="84"/>
      <c r="BS82" s="84"/>
      <c r="BT82" s="84"/>
      <c r="BU82" s="84"/>
      <c r="BV82" s="84"/>
      <c r="BW82" s="84"/>
      <c r="BX82" s="84"/>
      <c r="BY82" s="84"/>
      <c r="BZ82" s="85"/>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U8GIpn4W6HWvnwIWYurdxALpCvzyRHec9oXHMdXukTQiy+ThT25nD6usdGj973sPBxls6ddKD/ykcU+kDFoo9Q==" saltValue="mbWPa7XMe3J4DQagVaLvFQ=="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172103</v>
      </c>
      <c r="D6" s="33">
        <f t="shared" si="3"/>
        <v>46</v>
      </c>
      <c r="E6" s="33">
        <f t="shared" si="3"/>
        <v>1</v>
      </c>
      <c r="F6" s="33">
        <f t="shared" si="3"/>
        <v>0</v>
      </c>
      <c r="G6" s="33">
        <f t="shared" si="3"/>
        <v>1</v>
      </c>
      <c r="H6" s="33" t="str">
        <f t="shared" si="3"/>
        <v>石川県　白山市</v>
      </c>
      <c r="I6" s="33" t="str">
        <f t="shared" si="3"/>
        <v>法適用</v>
      </c>
      <c r="J6" s="33" t="str">
        <f t="shared" si="3"/>
        <v>水道事業</v>
      </c>
      <c r="K6" s="33" t="str">
        <f t="shared" si="3"/>
        <v>末端給水事業</v>
      </c>
      <c r="L6" s="33" t="str">
        <f t="shared" si="3"/>
        <v>A4</v>
      </c>
      <c r="M6" s="33" t="str">
        <f t="shared" si="3"/>
        <v>非設置</v>
      </c>
      <c r="N6" s="34" t="str">
        <f t="shared" si="3"/>
        <v>-</v>
      </c>
      <c r="O6" s="34">
        <f t="shared" si="3"/>
        <v>66.11</v>
      </c>
      <c r="P6" s="34">
        <f t="shared" si="3"/>
        <v>78.95</v>
      </c>
      <c r="Q6" s="34">
        <f t="shared" si="3"/>
        <v>1981</v>
      </c>
      <c r="R6" s="34">
        <f t="shared" si="3"/>
        <v>113410</v>
      </c>
      <c r="S6" s="34">
        <f t="shared" si="3"/>
        <v>754.93</v>
      </c>
      <c r="T6" s="34">
        <f t="shared" si="3"/>
        <v>150.22999999999999</v>
      </c>
      <c r="U6" s="34">
        <f t="shared" si="3"/>
        <v>89459</v>
      </c>
      <c r="V6" s="34">
        <f t="shared" si="3"/>
        <v>40.119999999999997</v>
      </c>
      <c r="W6" s="34">
        <f t="shared" si="3"/>
        <v>2229.79</v>
      </c>
      <c r="X6" s="35">
        <f>IF(X7="",NA(),X7)</f>
        <v>96.96</v>
      </c>
      <c r="Y6" s="35">
        <f t="shared" ref="Y6:AG6" si="4">IF(Y7="",NA(),Y7)</f>
        <v>108.59</v>
      </c>
      <c r="Z6" s="35">
        <f t="shared" si="4"/>
        <v>111.4</v>
      </c>
      <c r="AA6" s="35">
        <f t="shared" si="4"/>
        <v>112.08</v>
      </c>
      <c r="AB6" s="35">
        <f t="shared" si="4"/>
        <v>111.54</v>
      </c>
      <c r="AC6" s="35">
        <f t="shared" si="4"/>
        <v>107.8</v>
      </c>
      <c r="AD6" s="35">
        <f t="shared" si="4"/>
        <v>111.96</v>
      </c>
      <c r="AE6" s="35">
        <f t="shared" si="4"/>
        <v>112.69</v>
      </c>
      <c r="AF6" s="35">
        <f t="shared" si="4"/>
        <v>113.16</v>
      </c>
      <c r="AG6" s="35">
        <f t="shared" si="4"/>
        <v>112.15</v>
      </c>
      <c r="AH6" s="34" t="str">
        <f>IF(AH7="","",IF(AH7="-","【-】","【"&amp;SUBSTITUTE(TEXT(AH7,"#,##0.00"),"-","△")&amp;"】"))</f>
        <v>【113.39】</v>
      </c>
      <c r="AI6" s="34">
        <f>IF(AI7="",NA(),AI7)</f>
        <v>0</v>
      </c>
      <c r="AJ6" s="34">
        <f t="shared" ref="AJ6:AR6" si="5">IF(AJ7="",NA(),AJ7)</f>
        <v>0</v>
      </c>
      <c r="AK6" s="34">
        <f t="shared" si="5"/>
        <v>0</v>
      </c>
      <c r="AL6" s="34">
        <f t="shared" si="5"/>
        <v>0</v>
      </c>
      <c r="AM6" s="34">
        <f t="shared" si="5"/>
        <v>0</v>
      </c>
      <c r="AN6" s="35">
        <f t="shared" si="5"/>
        <v>4.3899999999999997</v>
      </c>
      <c r="AO6" s="35">
        <f t="shared" si="5"/>
        <v>0.41</v>
      </c>
      <c r="AP6" s="35">
        <f t="shared" si="5"/>
        <v>0.54</v>
      </c>
      <c r="AQ6" s="35">
        <f t="shared" si="5"/>
        <v>0.68</v>
      </c>
      <c r="AR6" s="35">
        <f t="shared" si="5"/>
        <v>1</v>
      </c>
      <c r="AS6" s="34" t="str">
        <f>IF(AS7="","",IF(AS7="-","【-】","【"&amp;SUBSTITUTE(TEXT(AS7,"#,##0.00"),"-","△")&amp;"】"))</f>
        <v>【0.85】</v>
      </c>
      <c r="AT6" s="35">
        <f>IF(AT7="",NA(),AT7)</f>
        <v>650.4</v>
      </c>
      <c r="AU6" s="35">
        <f t="shared" ref="AU6:BC6" si="6">IF(AU7="",NA(),AU7)</f>
        <v>244.56</v>
      </c>
      <c r="AV6" s="35">
        <f t="shared" si="6"/>
        <v>320.91000000000003</v>
      </c>
      <c r="AW6" s="35">
        <f t="shared" si="6"/>
        <v>323.10000000000002</v>
      </c>
      <c r="AX6" s="35">
        <f t="shared" si="6"/>
        <v>222.19</v>
      </c>
      <c r="AY6" s="35">
        <f t="shared" si="6"/>
        <v>739.59</v>
      </c>
      <c r="AZ6" s="35">
        <f t="shared" si="6"/>
        <v>335.95</v>
      </c>
      <c r="BA6" s="35">
        <f t="shared" si="6"/>
        <v>346.59</v>
      </c>
      <c r="BB6" s="35">
        <f t="shared" si="6"/>
        <v>357.82</v>
      </c>
      <c r="BC6" s="35">
        <f t="shared" si="6"/>
        <v>355.5</v>
      </c>
      <c r="BD6" s="34" t="str">
        <f>IF(BD7="","",IF(BD7="-","【-】","【"&amp;SUBSTITUTE(TEXT(BD7,"#,##0.00"),"-","△")&amp;"】"))</f>
        <v>【264.34】</v>
      </c>
      <c r="BE6" s="35">
        <f>IF(BE7="",NA(),BE7)</f>
        <v>473.84</v>
      </c>
      <c r="BF6" s="35">
        <f t="shared" ref="BF6:BN6" si="7">IF(BF7="",NA(),BF7)</f>
        <v>451.63</v>
      </c>
      <c r="BG6" s="35">
        <f t="shared" si="7"/>
        <v>438.87</v>
      </c>
      <c r="BH6" s="35">
        <f t="shared" si="7"/>
        <v>419.92</v>
      </c>
      <c r="BI6" s="35">
        <f t="shared" si="7"/>
        <v>414.95</v>
      </c>
      <c r="BJ6" s="35">
        <f t="shared" si="7"/>
        <v>324.08999999999997</v>
      </c>
      <c r="BK6" s="35">
        <f t="shared" si="7"/>
        <v>319.82</v>
      </c>
      <c r="BL6" s="35">
        <f t="shared" si="7"/>
        <v>312.02999999999997</v>
      </c>
      <c r="BM6" s="35">
        <f t="shared" si="7"/>
        <v>307.45999999999998</v>
      </c>
      <c r="BN6" s="35">
        <f t="shared" si="7"/>
        <v>312.58</v>
      </c>
      <c r="BO6" s="34" t="str">
        <f>IF(BO7="","",IF(BO7="-","【-】","【"&amp;SUBSTITUTE(TEXT(BO7,"#,##0.00"),"-","△")&amp;"】"))</f>
        <v>【274.27】</v>
      </c>
      <c r="BP6" s="35">
        <f>IF(BP7="",NA(),BP7)</f>
        <v>89.1</v>
      </c>
      <c r="BQ6" s="35">
        <f t="shared" ref="BQ6:BY6" si="8">IF(BQ7="",NA(),BQ7)</f>
        <v>100.56</v>
      </c>
      <c r="BR6" s="35">
        <f t="shared" si="8"/>
        <v>104.46</v>
      </c>
      <c r="BS6" s="35">
        <f t="shared" si="8"/>
        <v>105.58</v>
      </c>
      <c r="BT6" s="35">
        <f t="shared" si="8"/>
        <v>104.31</v>
      </c>
      <c r="BU6" s="35">
        <f t="shared" si="8"/>
        <v>99.46</v>
      </c>
      <c r="BV6" s="35">
        <f t="shared" si="8"/>
        <v>105.21</v>
      </c>
      <c r="BW6" s="35">
        <f t="shared" si="8"/>
        <v>105.71</v>
      </c>
      <c r="BX6" s="35">
        <f t="shared" si="8"/>
        <v>106.01</v>
      </c>
      <c r="BY6" s="35">
        <f t="shared" si="8"/>
        <v>104.57</v>
      </c>
      <c r="BZ6" s="34" t="str">
        <f>IF(BZ7="","",IF(BZ7="-","【-】","【"&amp;SUBSTITUTE(TEXT(BZ7,"#,##0.00"),"-","△")&amp;"】"))</f>
        <v>【104.36】</v>
      </c>
      <c r="CA6" s="35">
        <f>IF(CA7="",NA(),CA7)</f>
        <v>113.09</v>
      </c>
      <c r="CB6" s="35">
        <f t="shared" ref="CB6:CJ6" si="9">IF(CB7="",NA(),CB7)</f>
        <v>108.91</v>
      </c>
      <c r="CC6" s="35">
        <f t="shared" si="9"/>
        <v>104.88</v>
      </c>
      <c r="CD6" s="35">
        <f t="shared" si="9"/>
        <v>104.35</v>
      </c>
      <c r="CE6" s="35">
        <f t="shared" si="9"/>
        <v>104</v>
      </c>
      <c r="CF6" s="35">
        <f t="shared" si="9"/>
        <v>171.78</v>
      </c>
      <c r="CG6" s="35">
        <f t="shared" si="9"/>
        <v>162.59</v>
      </c>
      <c r="CH6" s="35">
        <f t="shared" si="9"/>
        <v>162.15</v>
      </c>
      <c r="CI6" s="35">
        <f t="shared" si="9"/>
        <v>162.24</v>
      </c>
      <c r="CJ6" s="35">
        <f t="shared" si="9"/>
        <v>165.47</v>
      </c>
      <c r="CK6" s="34" t="str">
        <f>IF(CK7="","",IF(CK7="-","【-】","【"&amp;SUBSTITUTE(TEXT(CK7,"#,##0.00"),"-","△")&amp;"】"))</f>
        <v>【165.71】</v>
      </c>
      <c r="CL6" s="35">
        <f>IF(CL7="",NA(),CL7)</f>
        <v>44.49</v>
      </c>
      <c r="CM6" s="35">
        <f t="shared" ref="CM6:CU6" si="10">IF(CM7="",NA(),CM7)</f>
        <v>43.75</v>
      </c>
      <c r="CN6" s="35">
        <f t="shared" si="10"/>
        <v>44.09</v>
      </c>
      <c r="CO6" s="35">
        <f t="shared" si="10"/>
        <v>44.6</v>
      </c>
      <c r="CP6" s="35">
        <f t="shared" si="10"/>
        <v>45.41</v>
      </c>
      <c r="CQ6" s="35">
        <f t="shared" si="10"/>
        <v>59.68</v>
      </c>
      <c r="CR6" s="35">
        <f t="shared" si="10"/>
        <v>59.17</v>
      </c>
      <c r="CS6" s="35">
        <f t="shared" si="10"/>
        <v>59.34</v>
      </c>
      <c r="CT6" s="35">
        <f t="shared" si="10"/>
        <v>59.11</v>
      </c>
      <c r="CU6" s="35">
        <f t="shared" si="10"/>
        <v>59.74</v>
      </c>
      <c r="CV6" s="34" t="str">
        <f>IF(CV7="","",IF(CV7="-","【-】","【"&amp;SUBSTITUTE(TEXT(CV7,"#,##0.00"),"-","△")&amp;"】"))</f>
        <v>【60.41】</v>
      </c>
      <c r="CW6" s="35">
        <f>IF(CW7="",NA(),CW7)</f>
        <v>91.01</v>
      </c>
      <c r="CX6" s="35">
        <f t="shared" ref="CX6:DF6" si="11">IF(CX7="",NA(),CX7)</f>
        <v>92.53</v>
      </c>
      <c r="CY6" s="35">
        <f t="shared" si="11"/>
        <v>92.7</v>
      </c>
      <c r="CZ6" s="35">
        <f t="shared" si="11"/>
        <v>92.23</v>
      </c>
      <c r="DA6" s="35">
        <f t="shared" si="11"/>
        <v>90.69</v>
      </c>
      <c r="DB6" s="35">
        <f t="shared" si="11"/>
        <v>87.63</v>
      </c>
      <c r="DC6" s="35">
        <f t="shared" si="11"/>
        <v>87.6</v>
      </c>
      <c r="DD6" s="35">
        <f t="shared" si="11"/>
        <v>87.74</v>
      </c>
      <c r="DE6" s="35">
        <f t="shared" si="11"/>
        <v>87.91</v>
      </c>
      <c r="DF6" s="35">
        <f t="shared" si="11"/>
        <v>87.28</v>
      </c>
      <c r="DG6" s="34" t="str">
        <f>IF(DG7="","",IF(DG7="-","【-】","【"&amp;SUBSTITUTE(TEXT(DG7,"#,##0.00"),"-","△")&amp;"】"))</f>
        <v>【89.93】</v>
      </c>
      <c r="DH6" s="35">
        <f>IF(DH7="",NA(),DH7)</f>
        <v>32.31</v>
      </c>
      <c r="DI6" s="35">
        <f t="shared" ref="DI6:DQ6" si="12">IF(DI7="",NA(),DI7)</f>
        <v>44.45</v>
      </c>
      <c r="DJ6" s="35">
        <f t="shared" si="12"/>
        <v>45.56</v>
      </c>
      <c r="DK6" s="35">
        <f t="shared" si="12"/>
        <v>47.3</v>
      </c>
      <c r="DL6" s="35">
        <f t="shared" si="12"/>
        <v>47.83</v>
      </c>
      <c r="DM6" s="35">
        <f t="shared" si="12"/>
        <v>39.65</v>
      </c>
      <c r="DN6" s="35">
        <f t="shared" si="12"/>
        <v>45.25</v>
      </c>
      <c r="DO6" s="35">
        <f t="shared" si="12"/>
        <v>46.27</v>
      </c>
      <c r="DP6" s="35">
        <f t="shared" si="12"/>
        <v>46.88</v>
      </c>
      <c r="DQ6" s="35">
        <f t="shared" si="12"/>
        <v>46.94</v>
      </c>
      <c r="DR6" s="34" t="str">
        <f>IF(DR7="","",IF(DR7="-","【-】","【"&amp;SUBSTITUTE(TEXT(DR7,"#,##0.00"),"-","△")&amp;"】"))</f>
        <v>【48.12】</v>
      </c>
      <c r="DS6" s="35">
        <f>IF(DS7="",NA(),DS7)</f>
        <v>6.84</v>
      </c>
      <c r="DT6" s="35">
        <f t="shared" ref="DT6:EB6" si="13">IF(DT7="",NA(),DT7)</f>
        <v>6.59</v>
      </c>
      <c r="DU6" s="35">
        <f t="shared" si="13"/>
        <v>14.56</v>
      </c>
      <c r="DV6" s="35">
        <f t="shared" si="13"/>
        <v>11.76</v>
      </c>
      <c r="DW6" s="35">
        <f t="shared" si="13"/>
        <v>4.04</v>
      </c>
      <c r="DX6" s="35">
        <f t="shared" si="13"/>
        <v>9.7100000000000009</v>
      </c>
      <c r="DY6" s="35">
        <f t="shared" si="13"/>
        <v>10.71</v>
      </c>
      <c r="DZ6" s="35">
        <f t="shared" si="13"/>
        <v>10.93</v>
      </c>
      <c r="EA6" s="35">
        <f t="shared" si="13"/>
        <v>13.39</v>
      </c>
      <c r="EB6" s="35">
        <f t="shared" si="13"/>
        <v>14.48</v>
      </c>
      <c r="EC6" s="34" t="str">
        <f>IF(EC7="","",IF(EC7="-","【-】","【"&amp;SUBSTITUTE(TEXT(EC7,"#,##0.00"),"-","△")&amp;"】"))</f>
        <v>【15.89】</v>
      </c>
      <c r="ED6" s="35">
        <f>IF(ED7="",NA(),ED7)</f>
        <v>0.84</v>
      </c>
      <c r="EE6" s="35">
        <f t="shared" ref="EE6:EM6" si="14">IF(EE7="",NA(),EE7)</f>
        <v>0.99</v>
      </c>
      <c r="EF6" s="35">
        <f t="shared" si="14"/>
        <v>0.21</v>
      </c>
      <c r="EG6" s="35">
        <f t="shared" si="14"/>
        <v>0.25</v>
      </c>
      <c r="EH6" s="35">
        <f t="shared" si="14"/>
        <v>0.66</v>
      </c>
      <c r="EI6" s="35">
        <f t="shared" si="14"/>
        <v>0.83</v>
      </c>
      <c r="EJ6" s="35">
        <f t="shared" si="14"/>
        <v>0.72</v>
      </c>
      <c r="EK6" s="35">
        <f t="shared" si="14"/>
        <v>0.71</v>
      </c>
      <c r="EL6" s="35">
        <f t="shared" si="14"/>
        <v>0.71</v>
      </c>
      <c r="EM6" s="35">
        <f t="shared" si="14"/>
        <v>0.75</v>
      </c>
      <c r="EN6" s="34" t="str">
        <f>IF(EN7="","",IF(EN7="-","【-】","【"&amp;SUBSTITUTE(TEXT(EN7,"#,##0.00"),"-","△")&amp;"】"))</f>
        <v>【0.69】</v>
      </c>
    </row>
    <row r="7" spans="1:144" s="36" customFormat="1" x14ac:dyDescent="0.15">
      <c r="A7" s="28"/>
      <c r="B7" s="37">
        <v>2017</v>
      </c>
      <c r="C7" s="37">
        <v>172103</v>
      </c>
      <c r="D7" s="37">
        <v>46</v>
      </c>
      <c r="E7" s="37">
        <v>1</v>
      </c>
      <c r="F7" s="37">
        <v>0</v>
      </c>
      <c r="G7" s="37">
        <v>1</v>
      </c>
      <c r="H7" s="37" t="s">
        <v>105</v>
      </c>
      <c r="I7" s="37" t="s">
        <v>106</v>
      </c>
      <c r="J7" s="37" t="s">
        <v>107</v>
      </c>
      <c r="K7" s="37" t="s">
        <v>108</v>
      </c>
      <c r="L7" s="37" t="s">
        <v>109</v>
      </c>
      <c r="M7" s="37" t="s">
        <v>110</v>
      </c>
      <c r="N7" s="38" t="s">
        <v>111</v>
      </c>
      <c r="O7" s="38">
        <v>66.11</v>
      </c>
      <c r="P7" s="38">
        <v>78.95</v>
      </c>
      <c r="Q7" s="38">
        <v>1981</v>
      </c>
      <c r="R7" s="38">
        <v>113410</v>
      </c>
      <c r="S7" s="38">
        <v>754.93</v>
      </c>
      <c r="T7" s="38">
        <v>150.22999999999999</v>
      </c>
      <c r="U7" s="38">
        <v>89459</v>
      </c>
      <c r="V7" s="38">
        <v>40.119999999999997</v>
      </c>
      <c r="W7" s="38">
        <v>2229.79</v>
      </c>
      <c r="X7" s="38">
        <v>96.96</v>
      </c>
      <c r="Y7" s="38">
        <v>108.59</v>
      </c>
      <c r="Z7" s="38">
        <v>111.4</v>
      </c>
      <c r="AA7" s="38">
        <v>112.08</v>
      </c>
      <c r="AB7" s="38">
        <v>111.54</v>
      </c>
      <c r="AC7" s="38">
        <v>107.8</v>
      </c>
      <c r="AD7" s="38">
        <v>111.96</v>
      </c>
      <c r="AE7" s="38">
        <v>112.69</v>
      </c>
      <c r="AF7" s="38">
        <v>113.16</v>
      </c>
      <c r="AG7" s="38">
        <v>112.15</v>
      </c>
      <c r="AH7" s="38">
        <v>113.39</v>
      </c>
      <c r="AI7" s="38">
        <v>0</v>
      </c>
      <c r="AJ7" s="38">
        <v>0</v>
      </c>
      <c r="AK7" s="38">
        <v>0</v>
      </c>
      <c r="AL7" s="38">
        <v>0</v>
      </c>
      <c r="AM7" s="38">
        <v>0</v>
      </c>
      <c r="AN7" s="38">
        <v>4.3899999999999997</v>
      </c>
      <c r="AO7" s="38">
        <v>0.41</v>
      </c>
      <c r="AP7" s="38">
        <v>0.54</v>
      </c>
      <c r="AQ7" s="38">
        <v>0.68</v>
      </c>
      <c r="AR7" s="38">
        <v>1</v>
      </c>
      <c r="AS7" s="38">
        <v>0.85</v>
      </c>
      <c r="AT7" s="38">
        <v>650.4</v>
      </c>
      <c r="AU7" s="38">
        <v>244.56</v>
      </c>
      <c r="AV7" s="38">
        <v>320.91000000000003</v>
      </c>
      <c r="AW7" s="38">
        <v>323.10000000000002</v>
      </c>
      <c r="AX7" s="38">
        <v>222.19</v>
      </c>
      <c r="AY7" s="38">
        <v>739.59</v>
      </c>
      <c r="AZ7" s="38">
        <v>335.95</v>
      </c>
      <c r="BA7" s="38">
        <v>346.59</v>
      </c>
      <c r="BB7" s="38">
        <v>357.82</v>
      </c>
      <c r="BC7" s="38">
        <v>355.5</v>
      </c>
      <c r="BD7" s="38">
        <v>264.33999999999997</v>
      </c>
      <c r="BE7" s="38">
        <v>473.84</v>
      </c>
      <c r="BF7" s="38">
        <v>451.63</v>
      </c>
      <c r="BG7" s="38">
        <v>438.87</v>
      </c>
      <c r="BH7" s="38">
        <v>419.92</v>
      </c>
      <c r="BI7" s="38">
        <v>414.95</v>
      </c>
      <c r="BJ7" s="38">
        <v>324.08999999999997</v>
      </c>
      <c r="BK7" s="38">
        <v>319.82</v>
      </c>
      <c r="BL7" s="38">
        <v>312.02999999999997</v>
      </c>
      <c r="BM7" s="38">
        <v>307.45999999999998</v>
      </c>
      <c r="BN7" s="38">
        <v>312.58</v>
      </c>
      <c r="BO7" s="38">
        <v>274.27</v>
      </c>
      <c r="BP7" s="38">
        <v>89.1</v>
      </c>
      <c r="BQ7" s="38">
        <v>100.56</v>
      </c>
      <c r="BR7" s="38">
        <v>104.46</v>
      </c>
      <c r="BS7" s="38">
        <v>105.58</v>
      </c>
      <c r="BT7" s="38">
        <v>104.31</v>
      </c>
      <c r="BU7" s="38">
        <v>99.46</v>
      </c>
      <c r="BV7" s="38">
        <v>105.21</v>
      </c>
      <c r="BW7" s="38">
        <v>105.71</v>
      </c>
      <c r="BX7" s="38">
        <v>106.01</v>
      </c>
      <c r="BY7" s="38">
        <v>104.57</v>
      </c>
      <c r="BZ7" s="38">
        <v>104.36</v>
      </c>
      <c r="CA7" s="38">
        <v>113.09</v>
      </c>
      <c r="CB7" s="38">
        <v>108.91</v>
      </c>
      <c r="CC7" s="38">
        <v>104.88</v>
      </c>
      <c r="CD7" s="38">
        <v>104.35</v>
      </c>
      <c r="CE7" s="38">
        <v>104</v>
      </c>
      <c r="CF7" s="38">
        <v>171.78</v>
      </c>
      <c r="CG7" s="38">
        <v>162.59</v>
      </c>
      <c r="CH7" s="38">
        <v>162.15</v>
      </c>
      <c r="CI7" s="38">
        <v>162.24</v>
      </c>
      <c r="CJ7" s="38">
        <v>165.47</v>
      </c>
      <c r="CK7" s="38">
        <v>165.71</v>
      </c>
      <c r="CL7" s="38">
        <v>44.49</v>
      </c>
      <c r="CM7" s="38">
        <v>43.75</v>
      </c>
      <c r="CN7" s="38">
        <v>44.09</v>
      </c>
      <c r="CO7" s="38">
        <v>44.6</v>
      </c>
      <c r="CP7" s="38">
        <v>45.41</v>
      </c>
      <c r="CQ7" s="38">
        <v>59.68</v>
      </c>
      <c r="CR7" s="38">
        <v>59.17</v>
      </c>
      <c r="CS7" s="38">
        <v>59.34</v>
      </c>
      <c r="CT7" s="38">
        <v>59.11</v>
      </c>
      <c r="CU7" s="38">
        <v>59.74</v>
      </c>
      <c r="CV7" s="38">
        <v>60.41</v>
      </c>
      <c r="CW7" s="38">
        <v>91.01</v>
      </c>
      <c r="CX7" s="38">
        <v>92.53</v>
      </c>
      <c r="CY7" s="38">
        <v>92.7</v>
      </c>
      <c r="CZ7" s="38">
        <v>92.23</v>
      </c>
      <c r="DA7" s="38">
        <v>90.69</v>
      </c>
      <c r="DB7" s="38">
        <v>87.63</v>
      </c>
      <c r="DC7" s="38">
        <v>87.6</v>
      </c>
      <c r="DD7" s="38">
        <v>87.74</v>
      </c>
      <c r="DE7" s="38">
        <v>87.91</v>
      </c>
      <c r="DF7" s="38">
        <v>87.28</v>
      </c>
      <c r="DG7" s="38">
        <v>89.93</v>
      </c>
      <c r="DH7" s="38">
        <v>32.31</v>
      </c>
      <c r="DI7" s="38">
        <v>44.45</v>
      </c>
      <c r="DJ7" s="38">
        <v>45.56</v>
      </c>
      <c r="DK7" s="38">
        <v>47.3</v>
      </c>
      <c r="DL7" s="38">
        <v>47.83</v>
      </c>
      <c r="DM7" s="38">
        <v>39.65</v>
      </c>
      <c r="DN7" s="38">
        <v>45.25</v>
      </c>
      <c r="DO7" s="38">
        <v>46.27</v>
      </c>
      <c r="DP7" s="38">
        <v>46.88</v>
      </c>
      <c r="DQ7" s="38">
        <v>46.94</v>
      </c>
      <c r="DR7" s="38">
        <v>48.12</v>
      </c>
      <c r="DS7" s="38">
        <v>6.84</v>
      </c>
      <c r="DT7" s="38">
        <v>6.59</v>
      </c>
      <c r="DU7" s="38">
        <v>14.56</v>
      </c>
      <c r="DV7" s="38">
        <v>11.76</v>
      </c>
      <c r="DW7" s="38">
        <v>4.04</v>
      </c>
      <c r="DX7" s="38">
        <v>9.7100000000000009</v>
      </c>
      <c r="DY7" s="38">
        <v>10.71</v>
      </c>
      <c r="DZ7" s="38">
        <v>10.93</v>
      </c>
      <c r="EA7" s="38">
        <v>13.39</v>
      </c>
      <c r="EB7" s="38">
        <v>14.48</v>
      </c>
      <c r="EC7" s="38">
        <v>15.89</v>
      </c>
      <c r="ED7" s="38">
        <v>0.84</v>
      </c>
      <c r="EE7" s="38">
        <v>0.99</v>
      </c>
      <c r="EF7" s="38">
        <v>0.21</v>
      </c>
      <c r="EG7" s="38">
        <v>0.25</v>
      </c>
      <c r="EH7" s="38">
        <v>0.66</v>
      </c>
      <c r="EI7" s="38">
        <v>0.83</v>
      </c>
      <c r="EJ7" s="38">
        <v>0.72</v>
      </c>
      <c r="EK7" s="38">
        <v>0.71</v>
      </c>
      <c r="EL7" s="38">
        <v>0.71</v>
      </c>
      <c r="EM7" s="38">
        <v>0.75</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服部　学</cp:lastModifiedBy>
  <dcterms:created xsi:type="dcterms:W3CDTF">2018-12-03T08:30:41Z</dcterms:created>
  <dcterms:modified xsi:type="dcterms:W3CDTF">2019-02-05T01:42:33Z</dcterms:modified>
  <cp:category/>
</cp:coreProperties>
</file>