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mc:AlternateContent xmlns:mc="http://schemas.openxmlformats.org/markup-compatibility/2006">
    <mc:Choice Requires="x15">
      <x15ac:absPath xmlns:x15ac="http://schemas.microsoft.com/office/spreadsheetml/2010/11/ac" url="C:\Users\seibi\Desktop\【経営比較分析表】2017_172073_46_1718\"/>
    </mc:Choice>
  </mc:AlternateContent>
  <workbookProtection workbookAlgorithmName="SHA-512" workbookHashValue="aAGhFbvnMo3EPpogXYNQNj02WkWIQgmkgcqEvrkrWRsLjwBeqj6wXqDFt05/MAa8kd8WGpdmjZPio8wxPQmy/A==" workbookSaltValue="6VUFRE4wJ9qt7sKPZm/CLg==" workbookSpinCount="100000" lockStructure="1"/>
  <bookViews>
    <workbookView xWindow="0" yWindow="0" windowWidth="19170" windowHeight="487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<sst xmlns="http://schemas.openxmlformats.org/spreadsheetml/2006/main" count="257" uniqueCount="123">
  <si>
    <t>経営比較分析表（平成29年度決算）</t>
    <phoneticPr fontId="5"/>
  </si>
  <si>
    <t>業務名</t>
    <rPh sb="2" eb="3">
      <t>メイ</t>
    </rPh>
    <phoneticPr fontId="5"/>
  </si>
  <si>
    <t>業種名</t>
    <rPh sb="2" eb="3">
      <t>メイ</t>
    </rPh>
    <phoneticPr fontId="5"/>
  </si>
  <si>
    <t>事業名</t>
    <phoneticPr fontId="5"/>
  </si>
  <si>
    <t>類似団体区分</t>
    <rPh sb="4" eb="6">
      <t>クブン</t>
    </rPh>
    <phoneticPr fontId="5"/>
  </si>
  <si>
    <t>管理者の情報</t>
    <rPh sb="0" eb="3">
      <t>カンリシャ</t>
    </rPh>
    <rPh sb="4" eb="6">
      <t>ジョウホウ</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</si>
  <si>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</si>
  <si>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</si>
  <si>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</si>
  <si>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</si>
  <si>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</si>
  <si>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</si>
  <si>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</si>
  <si>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</si>
  <si>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</si>
  <si>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</si>
  <si>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</si>
  <si>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</si>
  <si>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</si>
  <si>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</si>
  <si>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</si>
  <si>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</si>
  <si>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phoneticPr fontId="5"/>
  </si>
  <si>
    <t>平成29年度全国平均</t>
    <phoneticPr fontId="5"/>
  </si>
  <si>
    <t>分析欄</t>
    <rPh sb="0" eb="2">
      <t>ブンセキ</t>
    </rPh>
    <rPh sb="2" eb="3">
      <t>ラン</t>
    </rPh>
    <phoneticPr fontId="5"/>
  </si>
  <si>
    <t>1. 経営の健全性・効率性</t>
    <phoneticPr fontId="5"/>
  </si>
  <si>
    <t>1. 経営の健全性・効率性について</t>
    <phoneticPr fontId="5"/>
  </si>
  <si>
    <t>「経常損益」</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</si>
  <si>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</si>
  <si>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</si>
  <si>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</si>
  <si>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</si>
  <si>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</si>
  <si>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</si>
  <si>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</si>
  <si>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「使用料対象の捕捉」</t>
    <rPh sb="1" eb="4">
      <t>シヨウリョウ</t>
    </rPh>
    <rPh sb="4" eb="6">
      <t>タイショウ</t>
    </rPh>
    <rPh sb="7" eb="9">
      <t>ホソク</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</si>
  <si>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</si>
  <si>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</si>
  <si>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</si>
  <si>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「管渠の経年化の状況」</t>
    <rPh sb="4" eb="7">
      <t>ケイネンカ</t>
    </rPh>
    <rPh sb="8" eb="10">
      <t>ジョウキョウ</t>
    </rPh>
    <phoneticPr fontId="5"/>
  </si>
  <si>
    <t>「管渠の更新投資・老朽化対策の実施状況」</t>
    <rPh sb="4" eb="6">
      <t>コウシン</t>
    </rPh>
    <rPh sb="6" eb="8">
      <t>トウシ</t>
    </rPh>
    <rPh sb="9" eb="12">
      <t>ロウキュウカ</t>
    </rPh>
    <rPh sb="12" eb="14">
      <t>タイサク</t>
    </rPh>
    <rPh sb="15" eb="17">
      <t>ジッシ</t>
    </rPh>
    <rPh sb="17" eb="19">
      <t>ジョウキョウ</t>
    </rPh>
    <phoneticPr fontId="5"/>
  </si>
  <si>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5"/>
  </si>
  <si>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4"/>
  </si>
  <si>
    <t>全国平均</t>
    <rPh sb="0" eb="2">
      <t>ゼンコク</t>
    </rPh>
    <rPh sb="2" eb="4">
      <t>ヘイキン</t>
    </rPh>
    <phoneticPr fontId="5"/>
  </si>
  <si>
    <t>1①</t>
  </si>
  <si>
    <t>1②</t>
  </si>
  <si>
    <t>1③</t>
  </si>
  <si>
    <t>1④</t>
  </si>
  <si>
    <t>1⑤</t>
  </si>
  <si>
    <t>1⑥</t>
  </si>
  <si>
    <t>1⑦</t>
    <phoneticPr fontId="5"/>
  </si>
  <si>
    <t>1⑧</t>
    <phoneticPr fontId="5"/>
  </si>
  <si>
    <t>2①</t>
  </si>
  <si>
    <t>2②</t>
  </si>
  <si>
    <t>2③</t>
  </si>
  <si>
    <t>下水道事業(法適用)</t>
    <rPh sb="3" eb="5">
      <t>ジギョウ</t>
    </rPh>
    <rPh sb="6" eb="7">
      <t>ホウ</t>
    </rPh>
    <rPh sb="7" eb="9">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</si>
  <si>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</si>
  <si>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</si>
  <si>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</si>
  <si>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</si>
  <si>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</si>
  <si>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</si>
  <si>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</si>
  <si>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</si>
  <si>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</si>
  <si>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</si>
  <si>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</si>
  <si>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</si>
  <si>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</si>
  <si>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</si>
  <si>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</si>
  <si>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④企業債残高対事業規模比率(％)</t>
    <phoneticPr fontId="5"/>
  </si>
  <si>
    <t>⑤経費回収率(％)</t>
    <phoneticPr fontId="5"/>
  </si>
  <si>
    <t>⑥汚水処理原価(円)</t>
    <rPh sb="1" eb="3">
      <t>オスイ</t>
    </rPh>
    <rPh sb="3" eb="5">
      <t>ショリ</t>
    </rPh>
    <rPh sb="5" eb="7">
      <t>ゲンカ</t>
    </rPh>
    <rPh sb="8" eb="9">
      <t>エン</t>
    </rPh>
    <phoneticPr fontId="5"/>
  </si>
  <si>
    <t>⑦施設利用率(％)</t>
    <rPh sb="1" eb="3">
      <t>シセツ</t>
    </rPh>
    <rPh sb="3" eb="6">
      <t>リヨウリツ</t>
    </rPh>
    <phoneticPr fontId="5"/>
  </si>
  <si>
    <t>⑧水洗化率(％)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</si>
  <si>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</si>
  <si>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②管渠老朽化率(％)</t>
    <phoneticPr fontId="5"/>
  </si>
  <si>
    <t>③管渠改善率(％)</t>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</si>
  <si>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</si>
  <si>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</si>
  <si>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</si>
  <si>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</si>
  <si>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</si>
  <si>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</si>
  <si>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</si>
  <si>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</si>
  <si>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</si>
  <si>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有収率</t>
    <rPh sb="0" eb="1">
      <t>ユウ</t>
    </rPh>
    <rPh sb="1" eb="3">
      <t>シュウリツ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</si>
  <si>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</si>
  <si>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</si>
  <si>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</si>
  <si>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</si>
  <si>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処理区域内人口</t>
  </si>
  <si>
    <t>処理区域面積</t>
  </si>
  <si>
    <t>処理区域内人口密度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</si>
  <si>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</si>
  <si>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</si>
  <si>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</si>
  <si>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</si>
  <si>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</si>
  <si>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</si>
  <si>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</si>
  <si>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</si>
  <si>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</si>
  <si>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</si>
  <si>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</si>
  <si>
    <t>参照用</t>
    <rPh sb="0" eb="3">
      <t>サンショウヨウ</t>
    </rPh>
    <phoneticPr fontId="5"/>
  </si>
  <si>
    <t>石川県　羽咋市</t>
  </si>
  <si>
    <t>法適用</t>
  </si>
  <si>
    <t>下水道事業</t>
  </si>
  <si>
    <t>特定地域生活排水処理</t>
  </si>
  <si>
    <t>K3</t>
  </si>
  <si>
    <t>非設置</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</si>
  <si>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</si>
  <si>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</si>
  <si>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</si>
  <si>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</si>
  <si>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</si>
  <si>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</si>
  <si>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①②③　H23年に法適用した以降も、事業費に対する使用料収入等が不足し赤字経営が続いていたため、H26年度より料金改定を行い、収支の黒字化を目指し、累積欠損金の解消に向け取り組んでいるところである。流動比率については、 類似団体の平均値を上回っており、他３事業に比べても、支払能力は高いといえるが、徐々に下がっている。
 ④年々減少してきてはいるものの、浄化槽設置に伴い発行した企業債の償還金が多大なため、事業規模に対する残高が平均値を上回っている。
 ⑤H26年4月より使用料改定を行い、適正な使用料収入の確保に努め、改善に取り組んでいるところである。
 ⑥類似団体の平均値を下回っているが、さらなる維持管理費の削減等に努める。
 ⑦人口減少により、利用率は低下傾向にある。</t>
    <phoneticPr fontId="5"/>
  </si>
  <si>
    <t>　浄化槽事業が始まってまだ日が浅く、耐用年数に達していないことから更新事業を実施していないが、供用開始から10年を経過しており、設備に不具合が生じているものもある。　　　　　　　　　　　　　　　　　　　　　　　　　　　　　　　　　　　　　　　　　　　　　　　　　　　　　　　　　　　　　　　　　　　　　　　　　　　　　　　　　　　　　　　　　　　　　　　　　　　　　　　今後は、計画的に機器更新を講ずる。</t>
  </si>
  <si>
    <t>　平成23年度より法適化し、経理内容の明確化と透明性の向上を図っている。また、平成26年度の使用料改定や施設の統廃合等により、効率的かつ健全経営に努めている一方、人口減少に伴う使用料収入の減少や施設の老朽化および多額な企業債残高など、課題も多い。
 将来にわたって安定的に事業を継続していくために、中長期的な経営計画を策定し、施設の長寿命化や各処理施設の統廃合などに取り組んでいく。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</si>
</sst>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ge"/>
    <numFmt numFmtId="181" formatCode="&quot;¥&quot;#,##0;[Red]&quot;¥&quot;\-#,##0"/>
  </numFmts>
  <fonts count="21" x14ac:knownFonts="1">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181"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6" fillId="0" borderId="0"/>
    <xf numFmtId="0" fontId="18"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6" fillId="0" borderId="0"/>
    <xf numFmtId="0" fontId="19" fillId="0" borderId="0">
      <alignment vertical="center"/>
    </xf>
    <xf numFmtId="0" fontId="20" fillId="0" borderId="0"/>
  </cellStyleXfs>
  <cellXfs count="8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16" fillId="0" borderId="0" xfId="0" applyFont="1">
      <alignment vertical="center"/>
    </xf>
    <xf numFmtId="0" fontId="3" fillId="0" borderId="0" xfId="0" applyFont="1" applyProtection="1">
      <alignment vertical="center"/>
      <protection hidden="1"/>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4" fillId="0" borderId="0"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4" fillId="2" borderId="2" xfId="0" applyFont="1" applyFill="1" applyBorder="1" applyAlignment="1">
      <alignment horizontal="center" vertical="center" shrinkToFit="1"/>
    </xf>
    <xf numFmtId="0" fontId="12" fillId="0" borderId="6" xfId="0" applyFont="1" applyBorder="1" applyAlignment="1">
      <alignment horizontal="center" vertical="center"/>
    </xf>
    <xf numFmtId="0" fontId="12" fillId="0" borderId="0" xfId="0" applyFont="1" applyBorder="1" applyAlignment="1">
      <alignment horizontal="center" vertical="center"/>
    </xf>
    <xf numFmtId="177" fontId="6" fillId="0" borderId="2" xfId="0" applyNumberFormat="1" applyFont="1" applyBorder="1" applyAlignment="1" applyProtection="1">
      <alignment horizontal="center" vertical="center"/>
      <protection hidden="1"/>
    </xf>
    <xf numFmtId="176" fontId="6" fillId="0" borderId="2" xfId="0" applyNumberFormat="1" applyFont="1" applyBorder="1" applyAlignment="1" applyProtection="1">
      <alignment horizontal="center" vertical="center"/>
      <protection hidden="1"/>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protection hidden="1"/>
    </xf>
    <xf numFmtId="0" fontId="6" fillId="0" borderId="2"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6" fillId="0" borderId="6"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cellXfs>
  <cellStyles count="21">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2 2" xfId="15"/>
    <cellStyle name="標準 3 3" xfId="16"/>
    <cellStyle name="標準 4" xfId="17"/>
    <cellStyle name="標準 5" xfId="18"/>
    <cellStyle name="標準 6" xfId="19"/>
    <cellStyle name="標準 7" xfId="20"/>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68-4922-93AC-81365A31B85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A68-4922-93AC-81365A31B85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72.760000000000005</c:v>
                </c:pt>
                <c:pt idx="1">
                  <c:v>95.55</c:v>
                </c:pt>
                <c:pt idx="2">
                  <c:v>98.24</c:v>
                </c:pt>
                <c:pt idx="3">
                  <c:v>104.31</c:v>
                </c:pt>
                <c:pt idx="4">
                  <c:v>104.19</c:v>
                </c:pt>
              </c:numCache>
            </c:numRef>
          </c:val>
          <c:extLst>
            <c:ext xmlns:c16="http://schemas.microsoft.com/office/drawing/2014/chart" uri="{C3380CC4-5D6E-409C-BE32-E72D297353CC}">
              <c16:uniqueId val="{00000000-AC73-483F-9E82-DA1F8C367C8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89.7</c:v>
                </c:pt>
                <c:pt idx="1">
                  <c:v>90.66</c:v>
                </c:pt>
                <c:pt idx="2">
                  <c:v>89.69</c:v>
                </c:pt>
                <c:pt idx="3">
                  <c:v>85.72</c:v>
                </c:pt>
                <c:pt idx="4">
                  <c:v>93.44</c:v>
                </c:pt>
              </c:numCache>
            </c:numRef>
          </c:val>
          <c:smooth val="0"/>
          <c:extLst>
            <c:ext xmlns:c16="http://schemas.microsoft.com/office/drawing/2014/chart" uri="{C3380CC4-5D6E-409C-BE32-E72D297353CC}">
              <c16:uniqueId val="{00000001-AC73-483F-9E82-DA1F8C367C8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11.45</c:v>
                </c:pt>
                <c:pt idx="1">
                  <c:v>42.17</c:v>
                </c:pt>
                <c:pt idx="2">
                  <c:v>48.59</c:v>
                </c:pt>
                <c:pt idx="3">
                  <c:v>52.52</c:v>
                </c:pt>
                <c:pt idx="4">
                  <c:v>55.05</c:v>
                </c:pt>
              </c:numCache>
            </c:numRef>
          </c:val>
          <c:extLst>
            <c:ext xmlns:c16="http://schemas.microsoft.com/office/drawing/2014/chart" uri="{C3380CC4-5D6E-409C-BE32-E72D297353CC}">
              <c16:uniqueId val="{00000000-5F2B-48EE-907D-52738D4E957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6.48</c:v>
                </c:pt>
                <c:pt idx="1">
                  <c:v>13.6</c:v>
                </c:pt>
                <c:pt idx="2">
                  <c:v>14.97</c:v>
                </c:pt>
                <c:pt idx="3">
                  <c:v>16.16</c:v>
                </c:pt>
                <c:pt idx="4">
                  <c:v>16.420000000000002</c:v>
                </c:pt>
              </c:numCache>
            </c:numRef>
          </c:val>
          <c:smooth val="0"/>
          <c:extLst>
            <c:ext xmlns:c16="http://schemas.microsoft.com/office/drawing/2014/chart" uri="{C3380CC4-5D6E-409C-BE32-E72D297353CC}">
              <c16:uniqueId val="{00000001-5F2B-48EE-907D-52738D4E957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DF-4201-A892-36A6C470989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EDF-4201-A892-36A6C470989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197.55</c:v>
                </c:pt>
                <c:pt idx="1">
                  <c:v>190.6</c:v>
                </c:pt>
                <c:pt idx="2">
                  <c:v>179.47</c:v>
                </c:pt>
                <c:pt idx="3">
                  <c:v>162.28</c:v>
                </c:pt>
                <c:pt idx="4">
                  <c:v>144.84</c:v>
                </c:pt>
              </c:numCache>
            </c:numRef>
          </c:val>
          <c:extLst>
            <c:ext xmlns:c16="http://schemas.microsoft.com/office/drawing/2014/chart" uri="{C3380CC4-5D6E-409C-BE32-E72D297353CC}">
              <c16:uniqueId val="{00000000-387E-43C9-A4C0-13F91D8436F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76.069999999999993</c:v>
                </c:pt>
                <c:pt idx="1">
                  <c:v>91.1</c:v>
                </c:pt>
                <c:pt idx="2">
                  <c:v>124.89</c:v>
                </c:pt>
                <c:pt idx="3">
                  <c:v>129.72999999999999</c:v>
                </c:pt>
                <c:pt idx="4">
                  <c:v>123.58</c:v>
                </c:pt>
              </c:numCache>
            </c:numRef>
          </c:val>
          <c:smooth val="0"/>
          <c:extLst>
            <c:ext xmlns:c16="http://schemas.microsoft.com/office/drawing/2014/chart" uri="{C3380CC4-5D6E-409C-BE32-E72D297353CC}">
              <c16:uniqueId val="{00000001-387E-43C9-A4C0-13F91D8436F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924.41</c:v>
                </c:pt>
                <c:pt idx="1">
                  <c:v>1004.68</c:v>
                </c:pt>
                <c:pt idx="2">
                  <c:v>681.73</c:v>
                </c:pt>
                <c:pt idx="3">
                  <c:v>880.12</c:v>
                </c:pt>
                <c:pt idx="4">
                  <c:v>632.05999999999995</c:v>
                </c:pt>
              </c:numCache>
            </c:numRef>
          </c:val>
          <c:extLst>
            <c:ext xmlns:c16="http://schemas.microsoft.com/office/drawing/2014/chart" uri="{C3380CC4-5D6E-409C-BE32-E72D297353CC}">
              <c16:uniqueId val="{00000000-79A7-4C91-B0A0-3F4D929AD28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377.59</c:v>
                </c:pt>
                <c:pt idx="1">
                  <c:v>247.48</c:v>
                </c:pt>
                <c:pt idx="2">
                  <c:v>221.76</c:v>
                </c:pt>
                <c:pt idx="3">
                  <c:v>180.07</c:v>
                </c:pt>
                <c:pt idx="4">
                  <c:v>172.39</c:v>
                </c:pt>
              </c:numCache>
            </c:numRef>
          </c:val>
          <c:smooth val="0"/>
          <c:extLst>
            <c:ext xmlns:c16="http://schemas.microsoft.com/office/drawing/2014/chart" uri="{C3380CC4-5D6E-409C-BE32-E72D297353CC}">
              <c16:uniqueId val="{00000001-79A7-4C91-B0A0-3F4D929AD28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1560.01</c:v>
                </c:pt>
                <c:pt idx="1">
                  <c:v>1361.51</c:v>
                </c:pt>
                <c:pt idx="2">
                  <c:v>1352.77</c:v>
                </c:pt>
                <c:pt idx="3">
                  <c:v>1047.2</c:v>
                </c:pt>
                <c:pt idx="4">
                  <c:v>499.41</c:v>
                </c:pt>
              </c:numCache>
            </c:numRef>
          </c:val>
          <c:extLst>
            <c:ext xmlns:c16="http://schemas.microsoft.com/office/drawing/2014/chart" uri="{C3380CC4-5D6E-409C-BE32-E72D297353CC}">
              <c16:uniqueId val="{00000000-A0D3-42A0-9516-32ED4A16CCC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c:ext xmlns:c16="http://schemas.microsoft.com/office/drawing/2014/chart" uri="{C3380CC4-5D6E-409C-BE32-E72D297353CC}">
              <c16:uniqueId val="{00000001-A0D3-42A0-9516-32ED4A16CCC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53.38</c:v>
                </c:pt>
                <c:pt idx="1">
                  <c:v>60.5</c:v>
                </c:pt>
                <c:pt idx="2">
                  <c:v>68.56</c:v>
                </c:pt>
                <c:pt idx="3">
                  <c:v>75.12</c:v>
                </c:pt>
                <c:pt idx="4">
                  <c:v>95.56</c:v>
                </c:pt>
              </c:numCache>
            </c:numRef>
          </c:val>
          <c:extLst>
            <c:ext xmlns:c16="http://schemas.microsoft.com/office/drawing/2014/chart" uri="{C3380CC4-5D6E-409C-BE32-E72D297353CC}">
              <c16:uniqueId val="{00000000-7622-434B-81F8-7DF4B8ABDC1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c:ext xmlns:c16="http://schemas.microsoft.com/office/drawing/2014/chart" uri="{C3380CC4-5D6E-409C-BE32-E72D297353CC}">
              <c16:uniqueId val="{00000001-7622-434B-81F8-7DF4B8ABDC1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241.78</c:v>
                </c:pt>
                <c:pt idx="1">
                  <c:v>230.51</c:v>
                </c:pt>
                <c:pt idx="2">
                  <c:v>204.12</c:v>
                </c:pt>
                <c:pt idx="3">
                  <c:v>187.31</c:v>
                </c:pt>
                <c:pt idx="4">
                  <c:v>147.47</c:v>
                </c:pt>
              </c:numCache>
            </c:numRef>
          </c:val>
          <c:extLst>
            <c:ext xmlns:c16="http://schemas.microsoft.com/office/drawing/2014/chart" uri="{C3380CC4-5D6E-409C-BE32-E72D297353CC}">
              <c16:uniqueId val="{00000000-2457-4364-B0C7-E480F208693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c:ext xmlns:c16="http://schemas.microsoft.com/office/drawing/2014/chart" uri="{C3380CC4-5D6E-409C-BE32-E72D297353CC}">
              <c16:uniqueId val="{00000001-2457-4364-B0C7-E480F208693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formatCode="#,##0.00;&quot;△&quot;#,##0.00;&quot;-&quot;">
                  <c:v>48.86</c:v>
                </c:pt>
                <c:pt idx="1">
                  <c:v>0</c:v>
                </c:pt>
                <c:pt idx="2" formatCode="#,##0.00;&quot;△&quot;#,##0.00;&quot;-&quot;">
                  <c:v>51.03</c:v>
                </c:pt>
                <c:pt idx="3" formatCode="#,##0.00;&quot;△&quot;#,##0.00;&quot;-&quot;">
                  <c:v>48.89</c:v>
                </c:pt>
                <c:pt idx="4" formatCode="#,##0.00;&quot;△&quot;#,##0.00;&quot;-&quot;">
                  <c:v>48.94</c:v>
                </c:pt>
              </c:numCache>
            </c:numRef>
          </c:val>
          <c:extLst>
            <c:ext xmlns:c16="http://schemas.microsoft.com/office/drawing/2014/chart" uri="{C3380CC4-5D6E-409C-BE32-E72D297353CC}">
              <c16:uniqueId val="{00000000-55E4-4167-9755-6829BA410B6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c:ext xmlns:c16="http://schemas.microsoft.com/office/drawing/2014/chart" uri="{C3380CC4-5D6E-409C-BE32-E72D297353CC}">
              <c16:uniqueId val="{00000001-55E4-4167-9755-6829BA410B6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9F7-4204-917D-253935023E7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c:ext xmlns:c16="http://schemas.microsoft.com/office/drawing/2014/chart" uri="{C3380CC4-5D6E-409C-BE32-E72D297353CC}">
              <c16:uniqueId val="{00000001-09F7-4204-917D-253935023E7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石川県　羽咋市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特定地域生活排水処理</v>
      </c>
      <c r="Q8" s="66"/>
      <c r="R8" s="66"/>
      <c r="S8" s="66"/>
      <c r="T8" s="66"/>
      <c r="U8" s="66"/>
      <c r="V8" s="66"/>
      <c r="W8" s="66" t="str">
        <f>データ!L6</f>
        <v>K3</v>
      </c>
      <c r="X8" s="66"/>
      <c r="Y8" s="66"/>
      <c r="Z8" s="66"/>
      <c r="AA8" s="66"/>
      <c r="AB8" s="66"/>
      <c r="AC8" s="66"/>
      <c r="AD8" s="67" t="str">
        <f>データ!$M$6</f>
        <v>非設置</v>
      </c>
      <c r="AE8" s="67"/>
      <c r="AF8" s="67"/>
      <c r="AG8" s="67"/>
      <c r="AH8" s="67"/>
      <c r="AI8" s="67"/>
      <c r="AJ8" s="67"/>
      <c r="AK8" s="3"/>
      <c r="AL8" s="63">
        <f>データ!S6</f>
        <v>22088</v>
      </c>
      <c r="AM8" s="63"/>
      <c r="AN8" s="63"/>
      <c r="AO8" s="63"/>
      <c r="AP8" s="63"/>
      <c r="AQ8" s="63"/>
      <c r="AR8" s="63"/>
      <c r="AS8" s="63"/>
      <c r="AT8" s="62">
        <f>データ!T6</f>
        <v>81.849999999999994</v>
      </c>
      <c r="AU8" s="62"/>
      <c r="AV8" s="62"/>
      <c r="AW8" s="62"/>
      <c r="AX8" s="62"/>
      <c r="AY8" s="62"/>
      <c r="AZ8" s="62"/>
      <c r="BA8" s="62"/>
      <c r="BB8" s="62">
        <f>データ!U6</f>
        <v>269.86</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f>データ!O6</f>
        <v>26.29</v>
      </c>
      <c r="J10" s="62"/>
      <c r="K10" s="62"/>
      <c r="L10" s="62"/>
      <c r="M10" s="62"/>
      <c r="N10" s="62"/>
      <c r="O10" s="62"/>
      <c r="P10" s="62">
        <f>データ!P6</f>
        <v>3.45</v>
      </c>
      <c r="Q10" s="62"/>
      <c r="R10" s="62"/>
      <c r="S10" s="62"/>
      <c r="T10" s="62"/>
      <c r="U10" s="62"/>
      <c r="V10" s="62"/>
      <c r="W10" s="62">
        <f>データ!Q6</f>
        <v>100</v>
      </c>
      <c r="X10" s="62"/>
      <c r="Y10" s="62"/>
      <c r="Z10" s="62"/>
      <c r="AA10" s="62"/>
      <c r="AB10" s="62"/>
      <c r="AC10" s="62"/>
      <c r="AD10" s="63">
        <f>データ!R6</f>
        <v>2829</v>
      </c>
      <c r="AE10" s="63"/>
      <c r="AF10" s="63"/>
      <c r="AG10" s="63"/>
      <c r="AH10" s="63"/>
      <c r="AI10" s="63"/>
      <c r="AJ10" s="63"/>
      <c r="AK10" s="2"/>
      <c r="AL10" s="63">
        <f>データ!V6</f>
        <v>758</v>
      </c>
      <c r="AM10" s="63"/>
      <c r="AN10" s="63"/>
      <c r="AO10" s="63"/>
      <c r="AP10" s="63"/>
      <c r="AQ10" s="63"/>
      <c r="AR10" s="63"/>
      <c r="AS10" s="63"/>
      <c r="AT10" s="62">
        <f>データ!W6</f>
        <v>0.14000000000000001</v>
      </c>
      <c r="AU10" s="62"/>
      <c r="AV10" s="62"/>
      <c r="AW10" s="62"/>
      <c r="AX10" s="62"/>
      <c r="AY10" s="62"/>
      <c r="AZ10" s="62"/>
      <c r="BA10" s="62"/>
      <c r="BB10" s="62">
        <f>データ!X6</f>
        <v>5414.29</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120</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48" t="s">
        <v>27</v>
      </c>
      <c r="D34" s="48"/>
      <c r="E34" s="48"/>
      <c r="F34" s="48"/>
      <c r="G34" s="48"/>
      <c r="H34" s="48"/>
      <c r="I34" s="48"/>
      <c r="J34" s="48"/>
      <c r="K34" s="48"/>
      <c r="L34" s="48"/>
      <c r="M34" s="48"/>
      <c r="N34" s="48"/>
      <c r="O34" s="48"/>
      <c r="P34" s="48"/>
      <c r="Q34" s="19"/>
      <c r="R34" s="48" t="s">
        <v>28</v>
      </c>
      <c r="S34" s="48"/>
      <c r="T34" s="48"/>
      <c r="U34" s="48"/>
      <c r="V34" s="48"/>
      <c r="W34" s="48"/>
      <c r="X34" s="48"/>
      <c r="Y34" s="48"/>
      <c r="Z34" s="48"/>
      <c r="AA34" s="48"/>
      <c r="AB34" s="48"/>
      <c r="AC34" s="48"/>
      <c r="AD34" s="48"/>
      <c r="AE34" s="48"/>
      <c r="AF34" s="19"/>
      <c r="AG34" s="48" t="s">
        <v>29</v>
      </c>
      <c r="AH34" s="48"/>
      <c r="AI34" s="48"/>
      <c r="AJ34" s="48"/>
      <c r="AK34" s="48"/>
      <c r="AL34" s="48"/>
      <c r="AM34" s="48"/>
      <c r="AN34" s="48"/>
      <c r="AO34" s="48"/>
      <c r="AP34" s="48"/>
      <c r="AQ34" s="48"/>
      <c r="AR34" s="48"/>
      <c r="AS34" s="48"/>
      <c r="AT34" s="48"/>
      <c r="AU34" s="19"/>
      <c r="AV34" s="48" t="s">
        <v>30</v>
      </c>
      <c r="AW34" s="48"/>
      <c r="AX34" s="48"/>
      <c r="AY34" s="48"/>
      <c r="AZ34" s="48"/>
      <c r="BA34" s="48"/>
      <c r="BB34" s="48"/>
      <c r="BC34" s="48"/>
      <c r="BD34" s="48"/>
      <c r="BE34" s="48"/>
      <c r="BF34" s="48"/>
      <c r="BG34" s="48"/>
      <c r="BH34" s="48"/>
      <c r="BI34" s="48"/>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48"/>
      <c r="D35" s="48"/>
      <c r="E35" s="48"/>
      <c r="F35" s="48"/>
      <c r="G35" s="48"/>
      <c r="H35" s="48"/>
      <c r="I35" s="48"/>
      <c r="J35" s="48"/>
      <c r="K35" s="48"/>
      <c r="L35" s="48"/>
      <c r="M35" s="48"/>
      <c r="N35" s="48"/>
      <c r="O35" s="48"/>
      <c r="P35" s="48"/>
      <c r="Q35" s="19"/>
      <c r="R35" s="48"/>
      <c r="S35" s="48"/>
      <c r="T35" s="48"/>
      <c r="U35" s="48"/>
      <c r="V35" s="48"/>
      <c r="W35" s="48"/>
      <c r="X35" s="48"/>
      <c r="Y35" s="48"/>
      <c r="Z35" s="48"/>
      <c r="AA35" s="48"/>
      <c r="AB35" s="48"/>
      <c r="AC35" s="48"/>
      <c r="AD35" s="48"/>
      <c r="AE35" s="48"/>
      <c r="AF35" s="19"/>
      <c r="AG35" s="48"/>
      <c r="AH35" s="48"/>
      <c r="AI35" s="48"/>
      <c r="AJ35" s="48"/>
      <c r="AK35" s="48"/>
      <c r="AL35" s="48"/>
      <c r="AM35" s="48"/>
      <c r="AN35" s="48"/>
      <c r="AO35" s="48"/>
      <c r="AP35" s="48"/>
      <c r="AQ35" s="48"/>
      <c r="AR35" s="48"/>
      <c r="AS35" s="48"/>
      <c r="AT35" s="48"/>
      <c r="AU35" s="19"/>
      <c r="AV35" s="48"/>
      <c r="AW35" s="48"/>
      <c r="AX35" s="48"/>
      <c r="AY35" s="48"/>
      <c r="AZ35" s="48"/>
      <c r="BA35" s="48"/>
      <c r="BB35" s="48"/>
      <c r="BC35" s="48"/>
      <c r="BD35" s="48"/>
      <c r="BE35" s="48"/>
      <c r="BF35" s="48"/>
      <c r="BG35" s="48"/>
      <c r="BH35" s="48"/>
      <c r="BI35" s="48"/>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121</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48" t="s">
        <v>32</v>
      </c>
      <c r="D56" s="48"/>
      <c r="E56" s="48"/>
      <c r="F56" s="48"/>
      <c r="G56" s="48"/>
      <c r="H56" s="48"/>
      <c r="I56" s="48"/>
      <c r="J56" s="48"/>
      <c r="K56" s="48"/>
      <c r="L56" s="48"/>
      <c r="M56" s="48"/>
      <c r="N56" s="48"/>
      <c r="O56" s="48"/>
      <c r="P56" s="48"/>
      <c r="Q56" s="19"/>
      <c r="R56" s="48" t="s">
        <v>33</v>
      </c>
      <c r="S56" s="48"/>
      <c r="T56" s="48"/>
      <c r="U56" s="48"/>
      <c r="V56" s="48"/>
      <c r="W56" s="48"/>
      <c r="X56" s="48"/>
      <c r="Y56" s="48"/>
      <c r="Z56" s="48"/>
      <c r="AA56" s="48"/>
      <c r="AB56" s="48"/>
      <c r="AC56" s="48"/>
      <c r="AD56" s="48"/>
      <c r="AE56" s="48"/>
      <c r="AF56" s="19"/>
      <c r="AG56" s="48" t="s">
        <v>34</v>
      </c>
      <c r="AH56" s="48"/>
      <c r="AI56" s="48"/>
      <c r="AJ56" s="48"/>
      <c r="AK56" s="48"/>
      <c r="AL56" s="48"/>
      <c r="AM56" s="48"/>
      <c r="AN56" s="48"/>
      <c r="AO56" s="48"/>
      <c r="AP56" s="48"/>
      <c r="AQ56" s="48"/>
      <c r="AR56" s="48"/>
      <c r="AS56" s="48"/>
      <c r="AT56" s="48"/>
      <c r="AU56" s="19"/>
      <c r="AV56" s="48" t="s">
        <v>35</v>
      </c>
      <c r="AW56" s="48"/>
      <c r="AX56" s="48"/>
      <c r="AY56" s="48"/>
      <c r="AZ56" s="48"/>
      <c r="BA56" s="48"/>
      <c r="BB56" s="48"/>
      <c r="BC56" s="48"/>
      <c r="BD56" s="48"/>
      <c r="BE56" s="48"/>
      <c r="BF56" s="48"/>
      <c r="BG56" s="48"/>
      <c r="BH56" s="48"/>
      <c r="BI56" s="48"/>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48"/>
      <c r="D57" s="48"/>
      <c r="E57" s="48"/>
      <c r="F57" s="48"/>
      <c r="G57" s="48"/>
      <c r="H57" s="48"/>
      <c r="I57" s="48"/>
      <c r="J57" s="48"/>
      <c r="K57" s="48"/>
      <c r="L57" s="48"/>
      <c r="M57" s="48"/>
      <c r="N57" s="48"/>
      <c r="O57" s="48"/>
      <c r="P57" s="48"/>
      <c r="Q57" s="19"/>
      <c r="R57" s="48"/>
      <c r="S57" s="48"/>
      <c r="T57" s="48"/>
      <c r="U57" s="48"/>
      <c r="V57" s="48"/>
      <c r="W57" s="48"/>
      <c r="X57" s="48"/>
      <c r="Y57" s="48"/>
      <c r="Z57" s="48"/>
      <c r="AA57" s="48"/>
      <c r="AB57" s="48"/>
      <c r="AC57" s="48"/>
      <c r="AD57" s="48"/>
      <c r="AE57" s="48"/>
      <c r="AF57" s="19"/>
      <c r="AG57" s="48"/>
      <c r="AH57" s="48"/>
      <c r="AI57" s="48"/>
      <c r="AJ57" s="48"/>
      <c r="AK57" s="48"/>
      <c r="AL57" s="48"/>
      <c r="AM57" s="48"/>
      <c r="AN57" s="48"/>
      <c r="AO57" s="48"/>
      <c r="AP57" s="48"/>
      <c r="AQ57" s="48"/>
      <c r="AR57" s="48"/>
      <c r="AS57" s="48"/>
      <c r="AT57" s="48"/>
      <c r="AU57" s="19"/>
      <c r="AV57" s="48"/>
      <c r="AW57" s="48"/>
      <c r="AX57" s="48"/>
      <c r="AY57" s="48"/>
      <c r="AZ57" s="48"/>
      <c r="BA57" s="48"/>
      <c r="BB57" s="48"/>
      <c r="BC57" s="48"/>
      <c r="BD57" s="48"/>
      <c r="BE57" s="48"/>
      <c r="BF57" s="48"/>
      <c r="BG57" s="48"/>
      <c r="BH57" s="48"/>
      <c r="BI57" s="48"/>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8"/>
      <c r="BM59" s="79"/>
      <c r="BN59" s="79"/>
      <c r="BO59" s="79"/>
      <c r="BP59" s="79"/>
      <c r="BQ59" s="79"/>
      <c r="BR59" s="79"/>
      <c r="BS59" s="79"/>
      <c r="BT59" s="79"/>
      <c r="BU59" s="79"/>
      <c r="BV59" s="79"/>
      <c r="BW59" s="79"/>
      <c r="BX59" s="79"/>
      <c r="BY59" s="79"/>
      <c r="BZ59" s="80"/>
    </row>
    <row r="60" spans="1:78" ht="13.5" customHeight="1" x14ac:dyDescent="0.15">
      <c r="A60" s="2"/>
      <c r="B60" s="49" t="s">
        <v>36</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78"/>
      <c r="BM60" s="79"/>
      <c r="BN60" s="79"/>
      <c r="BO60" s="79"/>
      <c r="BP60" s="79"/>
      <c r="BQ60" s="79"/>
      <c r="BR60" s="79"/>
      <c r="BS60" s="79"/>
      <c r="BT60" s="79"/>
      <c r="BU60" s="79"/>
      <c r="BV60" s="79"/>
      <c r="BW60" s="79"/>
      <c r="BX60" s="79"/>
      <c r="BY60" s="79"/>
      <c r="BZ60" s="80"/>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122</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48" t="s">
        <v>38</v>
      </c>
      <c r="D79" s="48"/>
      <c r="E79" s="48"/>
      <c r="F79" s="48"/>
      <c r="G79" s="48"/>
      <c r="H79" s="48"/>
      <c r="I79" s="48"/>
      <c r="J79" s="48"/>
      <c r="K79" s="48"/>
      <c r="L79" s="48"/>
      <c r="M79" s="48"/>
      <c r="N79" s="48"/>
      <c r="O79" s="48"/>
      <c r="P79" s="48"/>
      <c r="Q79" s="48"/>
      <c r="R79" s="48"/>
      <c r="S79" s="48"/>
      <c r="T79" s="48"/>
      <c r="U79" s="19"/>
      <c r="V79" s="19"/>
      <c r="W79" s="48" t="s">
        <v>39</v>
      </c>
      <c r="X79" s="48"/>
      <c r="Y79" s="48"/>
      <c r="Z79" s="48"/>
      <c r="AA79" s="48"/>
      <c r="AB79" s="48"/>
      <c r="AC79" s="48"/>
      <c r="AD79" s="48"/>
      <c r="AE79" s="48"/>
      <c r="AF79" s="48"/>
      <c r="AG79" s="48"/>
      <c r="AH79" s="48"/>
      <c r="AI79" s="48"/>
      <c r="AJ79" s="48"/>
      <c r="AK79" s="48"/>
      <c r="AL79" s="48"/>
      <c r="AM79" s="48"/>
      <c r="AN79" s="48"/>
      <c r="AO79" s="19"/>
      <c r="AP79" s="19"/>
      <c r="AQ79" s="48" t="s">
        <v>40</v>
      </c>
      <c r="AR79" s="48"/>
      <c r="AS79" s="48"/>
      <c r="AT79" s="48"/>
      <c r="AU79" s="48"/>
      <c r="AV79" s="48"/>
      <c r="AW79" s="48"/>
      <c r="AX79" s="48"/>
      <c r="AY79" s="48"/>
      <c r="AZ79" s="48"/>
      <c r="BA79" s="48"/>
      <c r="BB79" s="48"/>
      <c r="BC79" s="48"/>
      <c r="BD79" s="48"/>
      <c r="BE79" s="48"/>
      <c r="BF79" s="48"/>
      <c r="BG79" s="48"/>
      <c r="BH79" s="48"/>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48"/>
      <c r="D80" s="48"/>
      <c r="E80" s="48"/>
      <c r="F80" s="48"/>
      <c r="G80" s="48"/>
      <c r="H80" s="48"/>
      <c r="I80" s="48"/>
      <c r="J80" s="48"/>
      <c r="K80" s="48"/>
      <c r="L80" s="48"/>
      <c r="M80" s="48"/>
      <c r="N80" s="48"/>
      <c r="O80" s="48"/>
      <c r="P80" s="48"/>
      <c r="Q80" s="48"/>
      <c r="R80" s="48"/>
      <c r="S80" s="48"/>
      <c r="T80" s="48"/>
      <c r="U80" s="19"/>
      <c r="V80" s="19"/>
      <c r="W80" s="48"/>
      <c r="X80" s="48"/>
      <c r="Y80" s="48"/>
      <c r="Z80" s="48"/>
      <c r="AA80" s="48"/>
      <c r="AB80" s="48"/>
      <c r="AC80" s="48"/>
      <c r="AD80" s="48"/>
      <c r="AE80" s="48"/>
      <c r="AF80" s="48"/>
      <c r="AG80" s="48"/>
      <c r="AH80" s="48"/>
      <c r="AI80" s="48"/>
      <c r="AJ80" s="48"/>
      <c r="AK80" s="48"/>
      <c r="AL80" s="48"/>
      <c r="AM80" s="48"/>
      <c r="AN80" s="48"/>
      <c r="AO80" s="19"/>
      <c r="AP80" s="19"/>
      <c r="AQ80" s="48"/>
      <c r="AR80" s="48"/>
      <c r="AS80" s="48"/>
      <c r="AT80" s="48"/>
      <c r="AU80" s="48"/>
      <c r="AV80" s="48"/>
      <c r="AW80" s="48"/>
      <c r="AX80" s="48"/>
      <c r="AY80" s="48"/>
      <c r="AZ80" s="48"/>
      <c r="BA80" s="48"/>
      <c r="BB80" s="48"/>
      <c r="BC80" s="48"/>
      <c r="BD80" s="48"/>
      <c r="BE80" s="48"/>
      <c r="BF80" s="48"/>
      <c r="BG80" s="48"/>
      <c r="BH80" s="48"/>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1"/>
      <c r="BM82" s="82"/>
      <c r="BN82" s="82"/>
      <c r="BO82" s="82"/>
      <c r="BP82" s="82"/>
      <c r="BQ82" s="82"/>
      <c r="BR82" s="82"/>
      <c r="BS82" s="82"/>
      <c r="BT82" s="82"/>
      <c r="BU82" s="82"/>
      <c r="BV82" s="82"/>
      <c r="BW82" s="82"/>
      <c r="BX82" s="82"/>
      <c r="BY82" s="82"/>
      <c r="BZ82" s="8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【89.83】</v>
      </c>
      <c r="F86" s="26" t="str">
        <f>データ!AT6</f>
        <v>【148.12】</v>
      </c>
      <c r="G86" s="26" t="str">
        <f>データ!BE6</f>
        <v>【133.07】</v>
      </c>
      <c r="H86" s="26" t="str">
        <f>データ!BP6</f>
        <v>【329.28】</v>
      </c>
      <c r="I86" s="26" t="str">
        <f>データ!CA6</f>
        <v>【60.55】</v>
      </c>
      <c r="J86" s="26" t="str">
        <f>データ!CL6</f>
        <v>【269.12】</v>
      </c>
      <c r="K86" s="26" t="str">
        <f>データ!CW6</f>
        <v>【59.35】</v>
      </c>
      <c r="L86" s="26" t="str">
        <f>データ!DH6</f>
        <v>【76.98】</v>
      </c>
      <c r="M86" s="26" t="str">
        <f>データ!DS6</f>
        <v>【16.89】</v>
      </c>
      <c r="N86" s="26" t="str">
        <f>データ!ED6</f>
        <v>【-】</v>
      </c>
      <c r="O86" s="26" t="str">
        <f>データ!EO6</f>
        <v>【-】</v>
      </c>
    </row>
  </sheetData>
  <sheetProtection algorithmName="SHA-512" hashValue="2O28OL1obkggQ1rSZBJTL8tAN9ihvVHizrEMLZvwGTP/C42q7SdtqrDvpMHPoJ6dChI05EJqG2diy6BQiQmijw==" saltValue="LIAo/LUVMVYYVb/NsH+Xk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1" t="s">
        <v>64</v>
      </c>
      <c r="I3" s="72"/>
      <c r="J3" s="72"/>
      <c r="K3" s="72"/>
      <c r="L3" s="72"/>
      <c r="M3" s="72"/>
      <c r="N3" s="72"/>
      <c r="O3" s="72"/>
      <c r="P3" s="72"/>
      <c r="Q3" s="72"/>
      <c r="R3" s="72"/>
      <c r="S3" s="72"/>
      <c r="T3" s="72"/>
      <c r="U3" s="72"/>
      <c r="V3" s="72"/>
      <c r="W3" s="72"/>
      <c r="X3" s="73"/>
      <c r="Y3" s="77" t="s">
        <v>65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66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67</v>
      </c>
      <c r="B4" s="30"/>
      <c r="C4" s="30"/>
      <c r="D4" s="30"/>
      <c r="E4" s="30"/>
      <c r="F4" s="30"/>
      <c r="G4" s="30"/>
      <c r="H4" s="74"/>
      <c r="I4" s="75"/>
      <c r="J4" s="75"/>
      <c r="K4" s="75"/>
      <c r="L4" s="75"/>
      <c r="M4" s="75"/>
      <c r="N4" s="75"/>
      <c r="O4" s="75"/>
      <c r="P4" s="75"/>
      <c r="Q4" s="75"/>
      <c r="R4" s="75"/>
      <c r="S4" s="75"/>
      <c r="T4" s="75"/>
      <c r="U4" s="75"/>
      <c r="V4" s="75"/>
      <c r="W4" s="75"/>
      <c r="X4" s="76"/>
      <c r="Y4" s="70" t="s">
        <v>68</v>
      </c>
      <c r="Z4" s="70"/>
      <c r="AA4" s="70"/>
      <c r="AB4" s="70"/>
      <c r="AC4" s="70"/>
      <c r="AD4" s="70"/>
      <c r="AE4" s="70"/>
      <c r="AF4" s="70"/>
      <c r="AG4" s="70"/>
      <c r="AH4" s="70"/>
      <c r="AI4" s="70"/>
      <c r="AJ4" s="70" t="s">
        <v>69</v>
      </c>
      <c r="AK4" s="70"/>
      <c r="AL4" s="70"/>
      <c r="AM4" s="70"/>
      <c r="AN4" s="70"/>
      <c r="AO4" s="70"/>
      <c r="AP4" s="70"/>
      <c r="AQ4" s="70"/>
      <c r="AR4" s="70"/>
      <c r="AS4" s="70"/>
      <c r="AT4" s="70"/>
      <c r="AU4" s="70" t="s">
        <v>70</v>
      </c>
      <c r="AV4" s="70"/>
      <c r="AW4" s="70"/>
      <c r="AX4" s="70"/>
      <c r="AY4" s="70"/>
      <c r="AZ4" s="70"/>
      <c r="BA4" s="70"/>
      <c r="BB4" s="70"/>
      <c r="BC4" s="70"/>
      <c r="BD4" s="70"/>
      <c r="BE4" s="70"/>
      <c r="BF4" s="70" t="s">
        <v>71</v>
      </c>
      <c r="BG4" s="70"/>
      <c r="BH4" s="70"/>
      <c r="BI4" s="70"/>
      <c r="BJ4" s="70"/>
      <c r="BK4" s="70"/>
      <c r="BL4" s="70"/>
      <c r="BM4" s="70"/>
      <c r="BN4" s="70"/>
      <c r="BO4" s="70"/>
      <c r="BP4" s="70"/>
      <c r="BQ4" s="70" t="s">
        <v>72</v>
      </c>
      <c r="BR4" s="70"/>
      <c r="BS4" s="70"/>
      <c r="BT4" s="70"/>
      <c r="BU4" s="70"/>
      <c r="BV4" s="70"/>
      <c r="BW4" s="70"/>
      <c r="BX4" s="70"/>
      <c r="BY4" s="70"/>
      <c r="BZ4" s="70"/>
      <c r="CA4" s="70"/>
      <c r="CB4" s="70" t="s">
        <v>73</v>
      </c>
      <c r="CC4" s="70"/>
      <c r="CD4" s="70"/>
      <c r="CE4" s="70"/>
      <c r="CF4" s="70"/>
      <c r="CG4" s="70"/>
      <c r="CH4" s="70"/>
      <c r="CI4" s="70"/>
      <c r="CJ4" s="70"/>
      <c r="CK4" s="70"/>
      <c r="CL4" s="70"/>
      <c r="CM4" s="70" t="s">
        <v>74</v>
      </c>
      <c r="CN4" s="70"/>
      <c r="CO4" s="70"/>
      <c r="CP4" s="70"/>
      <c r="CQ4" s="70"/>
      <c r="CR4" s="70"/>
      <c r="CS4" s="70"/>
      <c r="CT4" s="70"/>
      <c r="CU4" s="70"/>
      <c r="CV4" s="70"/>
      <c r="CW4" s="70"/>
      <c r="CX4" s="70" t="s">
        <v>75</v>
      </c>
      <c r="CY4" s="70"/>
      <c r="CZ4" s="70"/>
      <c r="DA4" s="70"/>
      <c r="DB4" s="70"/>
      <c r="DC4" s="70"/>
      <c r="DD4" s="70"/>
      <c r="DE4" s="70"/>
      <c r="DF4" s="70"/>
      <c r="DG4" s="70"/>
      <c r="DH4" s="70"/>
      <c r="DI4" s="70" t="s">
        <v>76</v>
      </c>
      <c r="DJ4" s="70"/>
      <c r="DK4" s="70"/>
      <c r="DL4" s="70"/>
      <c r="DM4" s="70"/>
      <c r="DN4" s="70"/>
      <c r="DO4" s="70"/>
      <c r="DP4" s="70"/>
      <c r="DQ4" s="70"/>
      <c r="DR4" s="70"/>
      <c r="DS4" s="70"/>
      <c r="DT4" s="70" t="s">
        <v>77</v>
      </c>
      <c r="DU4" s="70"/>
      <c r="DV4" s="70"/>
      <c r="DW4" s="70"/>
      <c r="DX4" s="70"/>
      <c r="DY4" s="70"/>
      <c r="DZ4" s="70"/>
      <c r="EA4" s="70"/>
      <c r="EB4" s="70"/>
      <c r="EC4" s="70"/>
      <c r="ED4" s="70"/>
      <c r="EE4" s="70" t="s">
        <v>78</v>
      </c>
      <c r="EF4" s="70"/>
      <c r="EG4" s="70"/>
      <c r="EH4" s="70"/>
      <c r="EI4" s="70"/>
      <c r="EJ4" s="70"/>
      <c r="EK4" s="70"/>
      <c r="EL4" s="70"/>
      <c r="EM4" s="70"/>
      <c r="EN4" s="70"/>
      <c r="EO4" s="70"/>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172073</v>
      </c>
      <c r="D6" s="33">
        <f t="shared" si="3"/>
        <v>46</v>
      </c>
      <c r="E6" s="33">
        <f t="shared" si="3"/>
        <v>18</v>
      </c>
      <c r="F6" s="33">
        <f t="shared" si="3"/>
        <v>0</v>
      </c>
      <c r="G6" s="33">
        <f t="shared" si="3"/>
        <v>0</v>
      </c>
      <c r="H6" s="33" t="str">
        <f t="shared" si="3"/>
        <v>石川県　羽咋市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26.29</v>
      </c>
      <c r="P6" s="34">
        <f t="shared" si="3"/>
        <v>3.45</v>
      </c>
      <c r="Q6" s="34">
        <f t="shared" si="3"/>
        <v>100</v>
      </c>
      <c r="R6" s="34">
        <f t="shared" si="3"/>
        <v>2829</v>
      </c>
      <c r="S6" s="34">
        <f t="shared" si="3"/>
        <v>22088</v>
      </c>
      <c r="T6" s="34">
        <f t="shared" si="3"/>
        <v>81.849999999999994</v>
      </c>
      <c r="U6" s="34">
        <f t="shared" si="3"/>
        <v>269.86</v>
      </c>
      <c r="V6" s="34">
        <f t="shared" si="3"/>
        <v>758</v>
      </c>
      <c r="W6" s="34">
        <f t="shared" si="3"/>
        <v>0.14000000000000001</v>
      </c>
      <c r="X6" s="34">
        <f t="shared" si="3"/>
        <v>5414.29</v>
      </c>
      <c r="Y6" s="35">
        <f>IF(Y7="",NA(),Y7)</f>
        <v>72.760000000000005</v>
      </c>
      <c r="Z6" s="35">
        <f t="shared" ref="Z6:AH6" si="4">IF(Z7="",NA(),Z7)</f>
        <v>95.55</v>
      </c>
      <c r="AA6" s="35">
        <f t="shared" si="4"/>
        <v>98.24</v>
      </c>
      <c r="AB6" s="35">
        <f t="shared" si="4"/>
        <v>104.31</v>
      </c>
      <c r="AC6" s="35">
        <f t="shared" si="4"/>
        <v>104.19</v>
      </c>
      <c r="AD6" s="35">
        <f t="shared" si="4"/>
        <v>89.7</v>
      </c>
      <c r="AE6" s="35">
        <f t="shared" si="4"/>
        <v>90.66</v>
      </c>
      <c r="AF6" s="35">
        <f t="shared" si="4"/>
        <v>89.69</v>
      </c>
      <c r="AG6" s="35">
        <f t="shared" si="4"/>
        <v>85.72</v>
      </c>
      <c r="AH6" s="35">
        <f t="shared" si="4"/>
        <v>93.44</v>
      </c>
      <c r="AI6" s="34" t="str">
        <f>IF(AI7="","",IF(AI7="-","【-】","【"&amp;SUBSTITUTE(TEXT(AI7,"#,##0.00"),"-","△")&amp;"】"))</f>
        <v>【89.83】</v>
      </c>
      <c r="AJ6" s="35">
        <f>IF(AJ7="",NA(),AJ7)</f>
        <v>197.55</v>
      </c>
      <c r="AK6" s="35">
        <f t="shared" ref="AK6:AS6" si="5">IF(AK7="",NA(),AK7)</f>
        <v>190.6</v>
      </c>
      <c r="AL6" s="35">
        <f t="shared" si="5"/>
        <v>179.47</v>
      </c>
      <c r="AM6" s="35">
        <f t="shared" si="5"/>
        <v>162.28</v>
      </c>
      <c r="AN6" s="35">
        <f t="shared" si="5"/>
        <v>144.84</v>
      </c>
      <c r="AO6" s="35">
        <f t="shared" si="5"/>
        <v>76.069999999999993</v>
      </c>
      <c r="AP6" s="35">
        <f t="shared" si="5"/>
        <v>91.1</v>
      </c>
      <c r="AQ6" s="35">
        <f t="shared" si="5"/>
        <v>124.89</v>
      </c>
      <c r="AR6" s="35">
        <f t="shared" si="5"/>
        <v>129.72999999999999</v>
      </c>
      <c r="AS6" s="35">
        <f t="shared" si="5"/>
        <v>123.58</v>
      </c>
      <c r="AT6" s="34" t="str">
        <f>IF(AT7="","",IF(AT7="-","【-】","【"&amp;SUBSTITUTE(TEXT(AT7,"#,##0.00"),"-","△")&amp;"】"))</f>
        <v>【148.12】</v>
      </c>
      <c r="AU6" s="35">
        <f>IF(AU7="",NA(),AU7)</f>
        <v>924.41</v>
      </c>
      <c r="AV6" s="35">
        <f t="shared" ref="AV6:BD6" si="6">IF(AV7="",NA(),AV7)</f>
        <v>1004.68</v>
      </c>
      <c r="AW6" s="35">
        <f t="shared" si="6"/>
        <v>681.73</v>
      </c>
      <c r="AX6" s="35">
        <f t="shared" si="6"/>
        <v>880.12</v>
      </c>
      <c r="AY6" s="35">
        <f t="shared" si="6"/>
        <v>632.05999999999995</v>
      </c>
      <c r="AZ6" s="35">
        <f t="shared" si="6"/>
        <v>377.59</v>
      </c>
      <c r="BA6" s="35">
        <f t="shared" si="6"/>
        <v>247.48</v>
      </c>
      <c r="BB6" s="35">
        <f t="shared" si="6"/>
        <v>221.76</v>
      </c>
      <c r="BC6" s="35">
        <f t="shared" si="6"/>
        <v>180.07</v>
      </c>
      <c r="BD6" s="35">
        <f t="shared" si="6"/>
        <v>172.39</v>
      </c>
      <c r="BE6" s="34" t="str">
        <f>IF(BE7="","",IF(BE7="-","【-】","【"&amp;SUBSTITUTE(TEXT(BE7,"#,##0.00"),"-","△")&amp;"】"))</f>
        <v>【133.07】</v>
      </c>
      <c r="BF6" s="35">
        <f>IF(BF7="",NA(),BF7)</f>
        <v>1560.01</v>
      </c>
      <c r="BG6" s="35">
        <f t="shared" ref="BG6:BO6" si="7">IF(BG7="",NA(),BG7)</f>
        <v>1361.51</v>
      </c>
      <c r="BH6" s="35">
        <f t="shared" si="7"/>
        <v>1352.77</v>
      </c>
      <c r="BI6" s="35">
        <f t="shared" si="7"/>
        <v>1047.2</v>
      </c>
      <c r="BJ6" s="35">
        <f t="shared" si="7"/>
        <v>499.41</v>
      </c>
      <c r="BK6" s="35">
        <f t="shared" si="7"/>
        <v>446.63</v>
      </c>
      <c r="BL6" s="35">
        <f t="shared" si="7"/>
        <v>416.91</v>
      </c>
      <c r="BM6" s="35">
        <f t="shared" si="7"/>
        <v>392.19</v>
      </c>
      <c r="BN6" s="35">
        <f t="shared" si="7"/>
        <v>413.5</v>
      </c>
      <c r="BO6" s="35">
        <f t="shared" si="7"/>
        <v>407.42</v>
      </c>
      <c r="BP6" s="34" t="str">
        <f>IF(BP7="","",IF(BP7="-","【-】","【"&amp;SUBSTITUTE(TEXT(BP7,"#,##0.00"),"-","△")&amp;"】"))</f>
        <v>【329.28】</v>
      </c>
      <c r="BQ6" s="35">
        <f>IF(BQ7="",NA(),BQ7)</f>
        <v>53.38</v>
      </c>
      <c r="BR6" s="35">
        <f t="shared" ref="BR6:BZ6" si="8">IF(BR7="",NA(),BR7)</f>
        <v>60.5</v>
      </c>
      <c r="BS6" s="35">
        <f t="shared" si="8"/>
        <v>68.56</v>
      </c>
      <c r="BT6" s="35">
        <f t="shared" si="8"/>
        <v>75.12</v>
      </c>
      <c r="BU6" s="35">
        <f t="shared" si="8"/>
        <v>95.56</v>
      </c>
      <c r="BV6" s="35">
        <f t="shared" si="8"/>
        <v>58.53</v>
      </c>
      <c r="BW6" s="35">
        <f t="shared" si="8"/>
        <v>57.93</v>
      </c>
      <c r="BX6" s="35">
        <f t="shared" si="8"/>
        <v>57.03</v>
      </c>
      <c r="BY6" s="35">
        <f t="shared" si="8"/>
        <v>55.84</v>
      </c>
      <c r="BZ6" s="35">
        <f t="shared" si="8"/>
        <v>57.08</v>
      </c>
      <c r="CA6" s="34" t="str">
        <f>IF(CA7="","",IF(CA7="-","【-】","【"&amp;SUBSTITUTE(TEXT(CA7,"#,##0.00"),"-","△")&amp;"】"))</f>
        <v>【60.55】</v>
      </c>
      <c r="CB6" s="35">
        <f>IF(CB7="",NA(),CB7)</f>
        <v>241.78</v>
      </c>
      <c r="CC6" s="35">
        <f t="shared" ref="CC6:CK6" si="9">IF(CC7="",NA(),CC7)</f>
        <v>230.51</v>
      </c>
      <c r="CD6" s="35">
        <f t="shared" si="9"/>
        <v>204.12</v>
      </c>
      <c r="CE6" s="35">
        <f t="shared" si="9"/>
        <v>187.31</v>
      </c>
      <c r="CF6" s="35">
        <f t="shared" si="9"/>
        <v>147.47</v>
      </c>
      <c r="CG6" s="35">
        <f t="shared" si="9"/>
        <v>266.57</v>
      </c>
      <c r="CH6" s="35">
        <f t="shared" si="9"/>
        <v>276.93</v>
      </c>
      <c r="CI6" s="35">
        <f t="shared" si="9"/>
        <v>283.73</v>
      </c>
      <c r="CJ6" s="35">
        <f t="shared" si="9"/>
        <v>287.57</v>
      </c>
      <c r="CK6" s="35">
        <f t="shared" si="9"/>
        <v>286.86</v>
      </c>
      <c r="CL6" s="34" t="str">
        <f>IF(CL7="","",IF(CL7="-","【-】","【"&amp;SUBSTITUTE(TEXT(CL7,"#,##0.00"),"-","△")&amp;"】"))</f>
        <v>【269.12】</v>
      </c>
      <c r="CM6" s="35">
        <f>IF(CM7="",NA(),CM7)</f>
        <v>48.86</v>
      </c>
      <c r="CN6" s="34">
        <f t="shared" ref="CN6:CV6" si="10">IF(CN7="",NA(),CN7)</f>
        <v>0</v>
      </c>
      <c r="CO6" s="35">
        <f t="shared" si="10"/>
        <v>51.03</v>
      </c>
      <c r="CP6" s="35">
        <f t="shared" si="10"/>
        <v>48.89</v>
      </c>
      <c r="CQ6" s="35">
        <f t="shared" si="10"/>
        <v>48.94</v>
      </c>
      <c r="CR6" s="35">
        <f t="shared" si="10"/>
        <v>58.06</v>
      </c>
      <c r="CS6" s="35">
        <f t="shared" si="10"/>
        <v>59.08</v>
      </c>
      <c r="CT6" s="35">
        <f t="shared" si="10"/>
        <v>58.25</v>
      </c>
      <c r="CU6" s="35">
        <f t="shared" si="10"/>
        <v>61.55</v>
      </c>
      <c r="CV6" s="35">
        <f t="shared" si="10"/>
        <v>57.22</v>
      </c>
      <c r="CW6" s="34" t="str">
        <f>IF(CW7="","",IF(CW7="-","【-】","【"&amp;SUBSTITUTE(TEXT(CW7,"#,##0.00"),"-","△")&amp;"】"))</f>
        <v>【59.35】</v>
      </c>
      <c r="CX6" s="35">
        <f>IF(CX7="",NA(),CX7)</f>
        <v>100</v>
      </c>
      <c r="CY6" s="35">
        <f t="shared" ref="CY6:DG6" si="11">IF(CY7="",NA(),CY7)</f>
        <v>100</v>
      </c>
      <c r="CZ6" s="35">
        <f t="shared" si="11"/>
        <v>100</v>
      </c>
      <c r="DA6" s="35">
        <f t="shared" si="11"/>
        <v>100</v>
      </c>
      <c r="DB6" s="35">
        <f t="shared" si="11"/>
        <v>100</v>
      </c>
      <c r="DC6" s="35">
        <f t="shared" si="11"/>
        <v>75.790000000000006</v>
      </c>
      <c r="DD6" s="35">
        <f t="shared" si="11"/>
        <v>77.12</v>
      </c>
      <c r="DE6" s="35">
        <f t="shared" si="11"/>
        <v>68.150000000000006</v>
      </c>
      <c r="DF6" s="35">
        <f t="shared" si="11"/>
        <v>67.489999999999995</v>
      </c>
      <c r="DG6" s="35">
        <f t="shared" si="11"/>
        <v>67.290000000000006</v>
      </c>
      <c r="DH6" s="34" t="str">
        <f>IF(DH7="","",IF(DH7="-","【-】","【"&amp;SUBSTITUTE(TEXT(DH7,"#,##0.00"),"-","△")&amp;"】"))</f>
        <v>【76.98】</v>
      </c>
      <c r="DI6" s="35">
        <f>IF(DI7="",NA(),DI7)</f>
        <v>11.45</v>
      </c>
      <c r="DJ6" s="35">
        <f t="shared" ref="DJ6:DR6" si="12">IF(DJ7="",NA(),DJ7)</f>
        <v>42.17</v>
      </c>
      <c r="DK6" s="35">
        <f t="shared" si="12"/>
        <v>48.59</v>
      </c>
      <c r="DL6" s="35">
        <f t="shared" si="12"/>
        <v>52.52</v>
      </c>
      <c r="DM6" s="35">
        <f t="shared" si="12"/>
        <v>55.05</v>
      </c>
      <c r="DN6" s="35">
        <f t="shared" si="12"/>
        <v>6.48</v>
      </c>
      <c r="DO6" s="35">
        <f t="shared" si="12"/>
        <v>13.6</v>
      </c>
      <c r="DP6" s="35">
        <f t="shared" si="12"/>
        <v>14.97</v>
      </c>
      <c r="DQ6" s="35">
        <f t="shared" si="12"/>
        <v>16.16</v>
      </c>
      <c r="DR6" s="35">
        <f t="shared" si="12"/>
        <v>16.420000000000002</v>
      </c>
      <c r="DS6" s="34" t="str">
        <f>IF(DS7="","",IF(DS7="-","【-】","【"&amp;SUBSTITUTE(TEXT(DS7,"#,##0.00"),"-","△")&amp;"】"))</f>
        <v>【16.89】</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2017</v>
      </c>
      <c r="C7" s="37">
        <v>172073</v>
      </c>
      <c r="D7" s="37">
        <v>46</v>
      </c>
      <c r="E7" s="37">
        <v>18</v>
      </c>
      <c r="F7" s="37">
        <v>0</v>
      </c>
      <c r="G7" s="37">
        <v>0</v>
      </c>
      <c r="H7" s="37" t="s">
        <v>108</v>
      </c>
      <c r="I7" s="37" t="s">
        <v>109</v>
      </c>
      <c r="J7" s="37" t="s">
        <v>110</v>
      </c>
      <c r="K7" s="37" t="s">
        <v>111</v>
      </c>
      <c r="L7" s="37" t="s">
        <v>112</v>
      </c>
      <c r="M7" s="37" t="s">
        <v>113</v>
      </c>
      <c r="N7" s="38" t="s">
        <v>114</v>
      </c>
      <c r="O7" s="38">
        <v>26.29</v>
      </c>
      <c r="P7" s="38">
        <v>3.45</v>
      </c>
      <c r="Q7" s="38">
        <v>100</v>
      </c>
      <c r="R7" s="38">
        <v>2829</v>
      </c>
      <c r="S7" s="38">
        <v>22088</v>
      </c>
      <c r="T7" s="38">
        <v>81.849999999999994</v>
      </c>
      <c r="U7" s="38">
        <v>269.86</v>
      </c>
      <c r="V7" s="38">
        <v>758</v>
      </c>
      <c r="W7" s="38">
        <v>0.14000000000000001</v>
      </c>
      <c r="X7" s="38">
        <v>5414.29</v>
      </c>
      <c r="Y7" s="38">
        <v>72.760000000000005</v>
      </c>
      <c r="Z7" s="38">
        <v>95.55</v>
      </c>
      <c r="AA7" s="38">
        <v>98.24</v>
      </c>
      <c r="AB7" s="38">
        <v>104.31</v>
      </c>
      <c r="AC7" s="38">
        <v>104.19</v>
      </c>
      <c r="AD7" s="38">
        <v>89.7</v>
      </c>
      <c r="AE7" s="38">
        <v>90.66</v>
      </c>
      <c r="AF7" s="38">
        <v>89.69</v>
      </c>
      <c r="AG7" s="38">
        <v>85.72</v>
      </c>
      <c r="AH7" s="38">
        <v>93.44</v>
      </c>
      <c r="AI7" s="38">
        <v>89.83</v>
      </c>
      <c r="AJ7" s="38">
        <v>197.55</v>
      </c>
      <c r="AK7" s="38">
        <v>190.6</v>
      </c>
      <c r="AL7" s="38">
        <v>179.47</v>
      </c>
      <c r="AM7" s="38">
        <v>162.28</v>
      </c>
      <c r="AN7" s="38">
        <v>144.84</v>
      </c>
      <c r="AO7" s="38">
        <v>76.069999999999993</v>
      </c>
      <c r="AP7" s="38">
        <v>91.1</v>
      </c>
      <c r="AQ7" s="38">
        <v>124.89</v>
      </c>
      <c r="AR7" s="38">
        <v>129.72999999999999</v>
      </c>
      <c r="AS7" s="38">
        <v>123.58</v>
      </c>
      <c r="AT7" s="38">
        <v>148.12</v>
      </c>
      <c r="AU7" s="38">
        <v>924.41</v>
      </c>
      <c r="AV7" s="38">
        <v>1004.68</v>
      </c>
      <c r="AW7" s="38">
        <v>681.73</v>
      </c>
      <c r="AX7" s="38">
        <v>880.12</v>
      </c>
      <c r="AY7" s="38">
        <v>632.05999999999995</v>
      </c>
      <c r="AZ7" s="38">
        <v>377.59</v>
      </c>
      <c r="BA7" s="38">
        <v>247.48</v>
      </c>
      <c r="BB7" s="38">
        <v>221.76</v>
      </c>
      <c r="BC7" s="38">
        <v>180.07</v>
      </c>
      <c r="BD7" s="38">
        <v>172.39</v>
      </c>
      <c r="BE7" s="38">
        <v>133.07</v>
      </c>
      <c r="BF7" s="38">
        <v>1560.01</v>
      </c>
      <c r="BG7" s="38">
        <v>1361.51</v>
      </c>
      <c r="BH7" s="38">
        <v>1352.77</v>
      </c>
      <c r="BI7" s="38">
        <v>1047.2</v>
      </c>
      <c r="BJ7" s="38">
        <v>499.41</v>
      </c>
      <c r="BK7" s="38">
        <v>446.63</v>
      </c>
      <c r="BL7" s="38">
        <v>416.91</v>
      </c>
      <c r="BM7" s="38">
        <v>392.19</v>
      </c>
      <c r="BN7" s="38">
        <v>413.5</v>
      </c>
      <c r="BO7" s="38">
        <v>407.42</v>
      </c>
      <c r="BP7" s="38">
        <v>329.28</v>
      </c>
      <c r="BQ7" s="38">
        <v>53.38</v>
      </c>
      <c r="BR7" s="38">
        <v>60.5</v>
      </c>
      <c r="BS7" s="38">
        <v>68.56</v>
      </c>
      <c r="BT7" s="38">
        <v>75.12</v>
      </c>
      <c r="BU7" s="38">
        <v>95.56</v>
      </c>
      <c r="BV7" s="38">
        <v>58.53</v>
      </c>
      <c r="BW7" s="38">
        <v>57.93</v>
      </c>
      <c r="BX7" s="38">
        <v>57.03</v>
      </c>
      <c r="BY7" s="38">
        <v>55.84</v>
      </c>
      <c r="BZ7" s="38">
        <v>57.08</v>
      </c>
      <c r="CA7" s="38">
        <v>60.55</v>
      </c>
      <c r="CB7" s="38">
        <v>241.78</v>
      </c>
      <c r="CC7" s="38">
        <v>230.51</v>
      </c>
      <c r="CD7" s="38">
        <v>204.12</v>
      </c>
      <c r="CE7" s="38">
        <v>187.31</v>
      </c>
      <c r="CF7" s="38">
        <v>147.47</v>
      </c>
      <c r="CG7" s="38">
        <v>266.57</v>
      </c>
      <c r="CH7" s="38">
        <v>276.93</v>
      </c>
      <c r="CI7" s="38">
        <v>283.73</v>
      </c>
      <c r="CJ7" s="38">
        <v>287.57</v>
      </c>
      <c r="CK7" s="38">
        <v>286.86</v>
      </c>
      <c r="CL7" s="38">
        <v>269.12</v>
      </c>
      <c r="CM7" s="38">
        <v>48.86</v>
      </c>
      <c r="CN7" s="38">
        <v>0</v>
      </c>
      <c r="CO7" s="38">
        <v>51.03</v>
      </c>
      <c r="CP7" s="38">
        <v>48.89</v>
      </c>
      <c r="CQ7" s="38">
        <v>48.94</v>
      </c>
      <c r="CR7" s="38">
        <v>58.06</v>
      </c>
      <c r="CS7" s="38">
        <v>59.08</v>
      </c>
      <c r="CT7" s="38">
        <v>58.25</v>
      </c>
      <c r="CU7" s="38">
        <v>61.55</v>
      </c>
      <c r="CV7" s="38">
        <v>57.22</v>
      </c>
      <c r="CW7" s="38">
        <v>59.35</v>
      </c>
      <c r="CX7" s="38">
        <v>100</v>
      </c>
      <c r="CY7" s="38">
        <v>100</v>
      </c>
      <c r="CZ7" s="38">
        <v>100</v>
      </c>
      <c r="DA7" s="38">
        <v>100</v>
      </c>
      <c r="DB7" s="38">
        <v>100</v>
      </c>
      <c r="DC7" s="38">
        <v>75.790000000000006</v>
      </c>
      <c r="DD7" s="38">
        <v>77.12</v>
      </c>
      <c r="DE7" s="38">
        <v>68.150000000000006</v>
      </c>
      <c r="DF7" s="38">
        <v>67.489999999999995</v>
      </c>
      <c r="DG7" s="38">
        <v>67.290000000000006</v>
      </c>
      <c r="DH7" s="38">
        <v>76.98</v>
      </c>
      <c r="DI7" s="38">
        <v>11.45</v>
      </c>
      <c r="DJ7" s="38">
        <v>42.17</v>
      </c>
      <c r="DK7" s="38">
        <v>48.59</v>
      </c>
      <c r="DL7" s="38">
        <v>52.52</v>
      </c>
      <c r="DM7" s="38">
        <v>55.05</v>
      </c>
      <c r="DN7" s="38">
        <v>6.48</v>
      </c>
      <c r="DO7" s="38">
        <v>13.6</v>
      </c>
      <c r="DP7" s="38">
        <v>14.97</v>
      </c>
      <c r="DQ7" s="38">
        <v>16.16</v>
      </c>
      <c r="DR7" s="38">
        <v>16.420000000000002</v>
      </c>
      <c r="DS7" s="38">
        <v>16.89</v>
      </c>
      <c r="DT7" s="38" t="s">
        <v>114</v>
      </c>
      <c r="DU7" s="38" t="s">
        <v>114</v>
      </c>
      <c r="DV7" s="38" t="s">
        <v>114</v>
      </c>
      <c r="DW7" s="38" t="s">
        <v>114</v>
      </c>
      <c r="DX7" s="38" t="s">
        <v>114</v>
      </c>
      <c r="DY7" s="38" t="s">
        <v>114</v>
      </c>
      <c r="DZ7" s="38" t="s">
        <v>114</v>
      </c>
      <c r="EA7" s="38" t="s">
        <v>114</v>
      </c>
      <c r="EB7" s="38" t="s">
        <v>114</v>
      </c>
      <c r="EC7" s="38" t="s">
        <v>114</v>
      </c>
      <c r="ED7" s="38" t="s">
        <v>114</v>
      </c>
      <c r="EE7" s="38" t="s">
        <v>114</v>
      </c>
      <c r="EF7" s="38" t="s">
        <v>114</v>
      </c>
      <c r="EG7" s="38" t="s">
        <v>114</v>
      </c>
      <c r="EH7" s="38" t="s">
        <v>114</v>
      </c>
      <c r="EI7" s="38" t="s">
        <v>114</v>
      </c>
      <c r="EJ7" s="38" t="s">
        <v>114</v>
      </c>
      <c r="EK7" s="38" t="s">
        <v>114</v>
      </c>
      <c r="EL7" s="38" t="s">
        <v>114</v>
      </c>
      <c r="EM7" s="38" t="s">
        <v>114</v>
      </c>
      <c r="EN7" s="38" t="s">
        <v>114</v>
      </c>
      <c r="EO7" s="38" t="s">
        <v>114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seibi</cp:lastModifiedBy>
  <dcterms:created xsi:type="dcterms:W3CDTF">2018-12-03T08:57:10Z</dcterms:created>
  <dcterms:modified xsi:type="dcterms:W3CDTF">2019-01-21T07:57:50Z</dcterms:modified>
  <cp:category/>
</cp:coreProperties>
</file>