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vr\共有フォルダ\05上下水道部\010経営企画課\AA.0.0　　総記\AA.0.0.0　庶務\14　庁内通知・照会\H30　関係課連絡用\石川県市町支援課\20190204_公営企業に係る経営比較分析表（平成29年度決算）の分析等について\経営比較分析表\"/>
    </mc:Choice>
  </mc:AlternateContent>
  <workbookProtection workbookAlgorithmName="SHA-512" workbookHashValue="iEqhv8AnS2e1pl9fE7hHlHATS9/sLrha8F62oHMyI+QcNoJ+LobZea27YkmJ8ZPMXoNvWM/vinPCj4On2ygv8w==" workbookSaltValue="4GFx25HymV4mKaYihLh1c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N6" i="5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E86" i="4"/>
  <c r="BB10" i="4"/>
  <c r="AT10" i="4"/>
  <c r="AD10" i="4"/>
  <c r="W10" i="4"/>
  <c r="P10" i="4"/>
  <c r="I10" i="4"/>
  <c r="B10" i="4"/>
  <c r="BB8" i="4"/>
  <c r="AT8" i="4"/>
  <c r="AL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<sst xmlns="http://schemas.openxmlformats.org/spreadsheetml/2006/main" count="323" uniqueCount="123">
  <si>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</si>
  <si>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</si>
  <si>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</si>
  <si>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</si>
  <si>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</si>
  <si>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</si>
  <si>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</si>
  <si>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</si>
  <si>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</si>
  <si>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</si>
  <si>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</si>
  <si>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</si>
  <si>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</si>
  <si>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</si>
  <si>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</si>
  <si>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</si>
  <si>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</si>
  <si>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</si>
  <si>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</si>
  <si>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</si>
  <si>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</si>
  <si>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</si>
  <si>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</si>
  <si>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</si>
  <si>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</si>
  <si>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</si>
  <si>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</si>
  <si>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</si>
  <si>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</si>
  <si>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</si>
  <si>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</si>
  <si>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</si>
  <si>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</si>
  <si>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</si>
  <si>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</si>
  <si>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</si>
  <si>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</si>
  <si>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</si>
  <si>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</si>
  <si>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</si>
  <si>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</si>
  <si>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</si>
  <si>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</si>
  <si>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</si>
  <si>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</si>
  <si>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</si>
  <si>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</si>
  <si>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</si>
  <si>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</si>
  <si>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</si>
  <si>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</si>
  <si>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</si>
  <si>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</si>
  <si>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</si>
  <si>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</si>
  <si>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</si>
  <si>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</si>
  <si>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</si>
  <si>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</si>
  <si>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</si>
  <si>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</si>
  <si>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</si>
  <si>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</si>
  <si>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</si>
  <si>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</si>
  <si>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</si>
  <si>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</si>
  <si>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</si>
  <si>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</si>
  <si>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</si>
  <si>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</si>
  <si>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</si>
  <si>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</si>
  <si>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</si>
  <si>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</si>
  <si>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</si>
  <si>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</si>
  <si>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</si>
  <si>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</si>
  <si>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</si>
  <si>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</si>
  <si>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</si>
  <si>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</si>
  <si>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</si>
  <si>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</si>
  <si>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</si>
  <si>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</si>
  <si>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</si>
  <si>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</si>
  <si>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</si>
  <si>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</si>
  <si>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</si>
  <si>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</si>
  <si>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</si>
  <si>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</si>
  <si>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</si>
  <si>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</si>
  <si>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</si>
  <si>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</si>
  <si>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</si>
  <si>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</si>
  <si>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</si>
  <si>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</si>
  <si>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</si>
  <si>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</si>
  <si>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</si>
  <si>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</si>
  <si>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</si>
  <si>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加賀市</t>
  </si>
  <si>
    <t>法適用</t>
  </si>
  <si>
    <t>下水道事業</t>
  </si>
  <si>
    <t>小規模集合排水処理</t>
  </si>
  <si>
    <t>I2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</si>
  <si>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</si>
  <si>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</si>
  <si>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</si>
  <si>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</si>
  <si>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</si>
  <si>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</si>
  <si>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</si>
  <si>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事業規模が小さく、人口減少、節水による使用料収入の減少が危惧されますが、維持管理費用の削減や、老朽化による更新を計画的に行い、経営の健全化に努めます。</t>
    <phoneticPr fontId="4"/>
  </si>
  <si>
    <t>　経常収支比率は高く、水洗化率も高いことから、使用料収入は安定しているといえますが、債務の残高が類似団体より高く、今後、人口減少による収益の減少が予測されるため、楽観視はできません。費用削減の検討、施設利用率の向上や、経常収支比率をキープする取り組みが必要と考えます。</t>
    <phoneticPr fontId="4"/>
  </si>
  <si>
    <t>　供用開始から約25年が経過し、施設の更新や、修繕の費用が嵩む時期となってきています。今後、更新需要の増加が見込まれるため、更新、延命化の計画を策定し、投資を平準化しながら安定した健全な経営を目指し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</si>
</sst>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D2-4BC3-9888-DC27EADDE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652160"/>
        <c:axId val="250139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D2-4BC3-9888-DC27EADDE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652160"/>
        <c:axId val="250139232"/>
      </c:lineChart>
      <c:dateAx>
        <c:axId val="249652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0139232"/>
        <c:crosses val="autoZero"/>
        <c:auto val="1"/>
        <c:lblOffset val="100"/>
        <c:baseTimeUnit val="years"/>
      </c:dateAx>
      <c:valAx>
        <c:axId val="250139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9652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A3-4E9A-AF83-5AE073555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936240"/>
        <c:axId val="325936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34.29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A3-4E9A-AF83-5AE073555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936240"/>
        <c:axId val="325936632"/>
      </c:lineChart>
      <c:dateAx>
        <c:axId val="325936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936632"/>
        <c:crosses val="autoZero"/>
        <c:auto val="1"/>
        <c:lblOffset val="100"/>
        <c:baseTimeUnit val="years"/>
      </c:dateAx>
      <c:valAx>
        <c:axId val="325936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5936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88.46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04-4D2D-AA99-923648027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937808"/>
        <c:axId val="325938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89.88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04-4D2D-AA99-923648027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937808"/>
        <c:axId val="325938200"/>
      </c:lineChart>
      <c:dateAx>
        <c:axId val="325937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938200"/>
        <c:crosses val="autoZero"/>
        <c:auto val="1"/>
        <c:lblOffset val="100"/>
        <c:baseTimeUnit val="years"/>
      </c:dateAx>
      <c:valAx>
        <c:axId val="325938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5937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164.05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AA-4939-B955-7E8C0EF42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903952"/>
        <c:axId val="324904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97.69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AA-4939-B955-7E8C0EF42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903952"/>
        <c:axId val="324904344"/>
      </c:lineChart>
      <c:dateAx>
        <c:axId val="324903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4904344"/>
        <c:crosses val="autoZero"/>
        <c:auto val="1"/>
        <c:lblOffset val="100"/>
        <c:baseTimeUnit val="years"/>
      </c:dateAx>
      <c:valAx>
        <c:axId val="324904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4903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F2-4E34-83DF-9D7F910C6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905520"/>
        <c:axId val="324905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31.73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F2-4E34-83DF-9D7F910C6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905520"/>
        <c:axId val="324905912"/>
      </c:lineChart>
      <c:dateAx>
        <c:axId val="324905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4905912"/>
        <c:crosses val="autoZero"/>
        <c:auto val="1"/>
        <c:lblOffset val="100"/>
        <c:baseTimeUnit val="years"/>
      </c:dateAx>
      <c:valAx>
        <c:axId val="324905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4905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3B-4719-A76F-AC6302407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907088"/>
        <c:axId val="325615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3B-4719-A76F-AC6302407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907088"/>
        <c:axId val="325615544"/>
      </c:lineChart>
      <c:dateAx>
        <c:axId val="324907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615544"/>
        <c:crosses val="autoZero"/>
        <c:auto val="1"/>
        <c:lblOffset val="100"/>
        <c:baseTimeUnit val="years"/>
      </c:dateAx>
      <c:valAx>
        <c:axId val="325615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4907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E0-430C-BA23-012450C8B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616720"/>
        <c:axId val="325617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1037.73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E0-430C-BA23-012450C8B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616720"/>
        <c:axId val="325617112"/>
      </c:lineChart>
      <c:dateAx>
        <c:axId val="325616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617112"/>
        <c:crosses val="autoZero"/>
        <c:auto val="1"/>
        <c:lblOffset val="100"/>
        <c:baseTimeUnit val="years"/>
      </c:dateAx>
      <c:valAx>
        <c:axId val="325617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5616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22.98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66-4EA3-8504-A9D65ADE0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618288"/>
        <c:axId val="325618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89.03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66-4EA3-8504-A9D65ADE0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618288"/>
        <c:axId val="325618680"/>
      </c:lineChart>
      <c:dateAx>
        <c:axId val="32561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618680"/>
        <c:crosses val="autoZero"/>
        <c:auto val="1"/>
        <c:lblOffset val="100"/>
        <c:baseTimeUnit val="years"/>
      </c:dateAx>
      <c:valAx>
        <c:axId val="325618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561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3789.4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59-4824-88FD-6D7D2B3BF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619856"/>
        <c:axId val="325620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1759.36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59-4824-88FD-6D7D2B3BF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619856"/>
        <c:axId val="325620248"/>
      </c:lineChart>
      <c:dateAx>
        <c:axId val="32561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620248"/>
        <c:crosses val="autoZero"/>
        <c:auto val="1"/>
        <c:lblOffset val="100"/>
        <c:baseTimeUnit val="years"/>
      </c:dateAx>
      <c:valAx>
        <c:axId val="325620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561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85.89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27-4B9D-AD23-42B032790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621424"/>
        <c:axId val="325621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37.200000000000003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27-4B9D-AD23-42B0327900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621424"/>
        <c:axId val="325621816"/>
      </c:lineChart>
      <c:dateAx>
        <c:axId val="325621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621816"/>
        <c:crosses val="autoZero"/>
        <c:auto val="1"/>
        <c:lblOffset val="100"/>
        <c:baseTimeUnit val="years"/>
      </c:dateAx>
      <c:valAx>
        <c:axId val="325621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5621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149.94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B1-4A91-BEC2-5318A825D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622992"/>
        <c:axId val="325935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508.64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B1-4A91-BEC2-5318A825D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622992"/>
        <c:axId val="325935064"/>
      </c:lineChart>
      <c:dateAx>
        <c:axId val="325622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935064"/>
        <c:crosses val="autoZero"/>
        <c:auto val="1"/>
        <c:lblOffset val="100"/>
        <c:baseTimeUnit val="years"/>
      </c:dateAx>
      <c:valAx>
        <c:axId val="325935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5622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【1,454.74】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【1,943.90】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【502.45】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W1" zoomScaleNormal="10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石川県　加賀市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小規模集合排水処理</v>
      </c>
      <c r="Q8" s="48"/>
      <c r="R8" s="48"/>
      <c r="S8" s="48"/>
      <c r="T8" s="48"/>
      <c r="U8" s="48"/>
      <c r="V8" s="48"/>
      <c r="W8" s="48" t="str">
        <f>データ!L6</f>
        <v>I2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67993</v>
      </c>
      <c r="AM8" s="50"/>
      <c r="AN8" s="50"/>
      <c r="AO8" s="50"/>
      <c r="AP8" s="50"/>
      <c r="AQ8" s="50"/>
      <c r="AR8" s="50"/>
      <c r="AS8" s="50"/>
      <c r="AT8" s="45">
        <f>データ!T6</f>
        <v>305.87</v>
      </c>
      <c r="AU8" s="45"/>
      <c r="AV8" s="45"/>
      <c r="AW8" s="45"/>
      <c r="AX8" s="45"/>
      <c r="AY8" s="45"/>
      <c r="AZ8" s="45"/>
      <c r="BA8" s="45"/>
      <c r="BB8" s="45">
        <f>データ!U6</f>
        <v>222.29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43.65</v>
      </c>
      <c r="J10" s="45"/>
      <c r="K10" s="45"/>
      <c r="L10" s="45"/>
      <c r="M10" s="45"/>
      <c r="N10" s="45"/>
      <c r="O10" s="45"/>
      <c r="P10" s="45">
        <f>データ!P6</f>
        <v>0.08</v>
      </c>
      <c r="Q10" s="45"/>
      <c r="R10" s="45"/>
      <c r="S10" s="45"/>
      <c r="T10" s="45"/>
      <c r="U10" s="45"/>
      <c r="V10" s="45"/>
      <c r="W10" s="45">
        <f>データ!Q6</f>
        <v>99.77</v>
      </c>
      <c r="X10" s="45"/>
      <c r="Y10" s="45"/>
      <c r="Z10" s="45"/>
      <c r="AA10" s="45"/>
      <c r="AB10" s="45"/>
      <c r="AC10" s="45"/>
      <c r="AD10" s="50">
        <f>データ!R6</f>
        <v>2700</v>
      </c>
      <c r="AE10" s="50"/>
      <c r="AF10" s="50"/>
      <c r="AG10" s="50"/>
      <c r="AH10" s="50"/>
      <c r="AI10" s="50"/>
      <c r="AJ10" s="50"/>
      <c r="AK10" s="2"/>
      <c r="AL10" s="50">
        <f>データ!V6</f>
        <v>52</v>
      </c>
      <c r="AM10" s="50"/>
      <c r="AN10" s="50"/>
      <c r="AO10" s="50"/>
      <c r="AP10" s="50"/>
      <c r="AQ10" s="50"/>
      <c r="AR10" s="50"/>
      <c r="AS10" s="50"/>
      <c r="AT10" s="45">
        <f>データ!W6</f>
        <v>0.03</v>
      </c>
      <c r="AU10" s="45"/>
      <c r="AV10" s="45"/>
      <c r="AW10" s="45"/>
      <c r="AX10" s="45"/>
      <c r="AY10" s="45"/>
      <c r="AZ10" s="45"/>
      <c r="BA10" s="45"/>
      <c r="BB10" s="45">
        <f>データ!X6</f>
        <v>1733.33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9" t="s">
        <v>121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6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19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19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19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8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6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19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19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19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8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6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19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19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19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8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6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19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19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19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8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9" t="s">
        <v>120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6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19"/>
      <c r="V79" s="19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19"/>
      <c r="AP79" s="19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7"/>
      <c r="BJ79" s="18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6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19"/>
      <c r="V80" s="19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19"/>
      <c r="AP80" s="19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7"/>
      <c r="BJ80" s="18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5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>【96.79】</v>
      </c>
      <c r="F86" s="26" t="str">
        <f>データ!AT6</f>
        <v>【1,454.74】</v>
      </c>
      <c r="G86" s="26" t="str">
        <f>データ!BE6</f>
        <v>【88.26】</v>
      </c>
      <c r="H86" s="26" t="str">
        <f>データ!BP6</f>
        <v>【1,943.90】</v>
      </c>
      <c r="I86" s="26" t="str">
        <f>データ!CA6</f>
        <v>【37.34】</v>
      </c>
      <c r="J86" s="26" t="str">
        <f>データ!CL6</f>
        <v>【502.45】</v>
      </c>
      <c r="K86" s="26" t="str">
        <f>データ!CW6</f>
        <v>【35.35】</v>
      </c>
      <c r="L86" s="26" t="str">
        <f>データ!DH6</f>
        <v>【89.79】</v>
      </c>
      <c r="M86" s="26" t="str">
        <f>データ!DS6</f>
        <v>【31.55】</v>
      </c>
      <c r="N86" s="26" t="str">
        <f>データ!ED6</f>
        <v>【0.00】</v>
      </c>
      <c r="O86" s="26" t="str">
        <f>データ!EO6</f>
        <v>【0.00】</v>
      </c>
    </row>
  </sheetData>
  <sheetProtection algorithmName="SHA-512" hashValue="e4bzegNqB/duZ98mRy8A3dwRMMGSxSVEucHLaH0kG1JdAzviwLQoMUXWkuhvUsXcnr+H4TsqkCMo+FSHPg6u5g==" saltValue="jzTQlrr0r7tUrbDmMALNQQ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7" t="s">
        <v>64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67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 x14ac:dyDescent="0.15">
      <c r="A6" s="28" t="s">
        <v>107</v>
      </c>
      <c r="B6" s="33">
        <f>B7</f>
        <v>2017</v>
      </c>
      <c r="C6" s="33">
        <f t="shared" ref="C6:X6" si="3">C7</f>
        <v>172065</v>
      </c>
      <c r="D6" s="33">
        <f t="shared" si="3"/>
        <v>46</v>
      </c>
      <c r="E6" s="33">
        <f t="shared" si="3"/>
        <v>17</v>
      </c>
      <c r="F6" s="33">
        <f t="shared" si="3"/>
        <v>9</v>
      </c>
      <c r="G6" s="33">
        <f t="shared" si="3"/>
        <v>0</v>
      </c>
      <c r="H6" s="33" t="str">
        <f t="shared" si="3"/>
        <v>石川県　加賀市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小規模集合排水処理</v>
      </c>
      <c r="L6" s="33" t="str">
        <f t="shared" si="3"/>
        <v>I2</v>
      </c>
      <c r="M6" s="33" t="str">
        <f t="shared" si="3"/>
        <v>非設置</v>
      </c>
      <c r="N6" s="34" t="str">
        <f t="shared" si="3"/>
        <v>-</v>
      </c>
      <c r="O6" s="34">
        <f t="shared" si="3"/>
        <v>43.65</v>
      </c>
      <c r="P6" s="34">
        <f t="shared" si="3"/>
        <v>0.08</v>
      </c>
      <c r="Q6" s="34">
        <f t="shared" si="3"/>
        <v>99.77</v>
      </c>
      <c r="R6" s="34">
        <f t="shared" si="3"/>
        <v>2700</v>
      </c>
      <c r="S6" s="34">
        <f t="shared" si="3"/>
        <v>67993</v>
      </c>
      <c r="T6" s="34">
        <f t="shared" si="3"/>
        <v>305.87</v>
      </c>
      <c r="U6" s="34">
        <f t="shared" si="3"/>
        <v>222.29</v>
      </c>
      <c r="V6" s="34">
        <f t="shared" si="3"/>
        <v>52</v>
      </c>
      <c r="W6" s="34">
        <f t="shared" si="3"/>
        <v>0.03</v>
      </c>
      <c r="X6" s="34">
        <f t="shared" si="3"/>
        <v>1733.33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164.05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97.69</v>
      </c>
      <c r="AI6" s="34" t="str">
        <f>IF(AI7="","",IF(AI7="-","【-】","【"&amp;SUBSTITUTE(TEXT(AI7,"#,##0.00"),"-","△")&amp;"】"))</f>
        <v>【96.79】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1037.73</v>
      </c>
      <c r="AT6" s="34" t="str">
        <f>IF(AT7="","",IF(AT7="-","【-】","【"&amp;SUBSTITUTE(TEXT(AT7,"#,##0.00"),"-","△")&amp;"】"))</f>
        <v>【1,454.74】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22.98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89.03</v>
      </c>
      <c r="BE6" s="34" t="str">
        <f>IF(BE7="","",IF(BE7="-","【-】","【"&amp;SUBSTITUTE(TEXT(BE7,"#,##0.00"),"-","△")&amp;"】"))</f>
        <v>【88.26】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3789.4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1759.36</v>
      </c>
      <c r="BP6" s="34" t="str">
        <f>IF(BP7="","",IF(BP7="-","【-】","【"&amp;SUBSTITUTE(TEXT(BP7,"#,##0.00"),"-","△")&amp;"】"))</f>
        <v>【1,943.90】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85.89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37.200000000000003</v>
      </c>
      <c r="CA6" s="34" t="str">
        <f>IF(CA7="","",IF(CA7="-","【-】","【"&amp;SUBSTITUTE(TEXT(CA7,"#,##0.00"),"-","△")&amp;"】"))</f>
        <v>【37.34】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149.94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508.64</v>
      </c>
      <c r="CL6" s="34" t="str">
        <f>IF(CL7="","",IF(CL7="-","【-】","【"&amp;SUBSTITUTE(TEXT(CL7,"#,##0.00"),"-","△")&amp;"】"))</f>
        <v>【502.45】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42.31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34.29</v>
      </c>
      <c r="CW6" s="34" t="str">
        <f>IF(CW7="","",IF(CW7="-","【-】","【"&amp;SUBSTITUTE(TEXT(CW7,"#,##0.00"),"-","△")&amp;"】"))</f>
        <v>【35.35】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88.46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89.88</v>
      </c>
      <c r="DH6" s="34" t="str">
        <f>IF(DH7="","",IF(DH7="-","【-】","【"&amp;SUBSTITUTE(TEXT(DH7,"#,##0.00"),"-","△")&amp;"】"))</f>
        <v>【89.79】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3.07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31.73</v>
      </c>
      <c r="DS6" s="34" t="str">
        <f>IF(DS7="","",IF(DS7="-","【-】","【"&amp;SUBSTITUTE(TEXT(DS7,"#,##0.00"),"-","△")&amp;"】"))</f>
        <v>【31.55】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4">
        <f t="shared" si="14"/>
        <v>0</v>
      </c>
      <c r="EO6" s="34" t="str">
        <f>IF(EO7="","",IF(EO7="-","【-】","【"&amp;SUBSTITUTE(TEXT(EO7,"#,##0.00"),"-","△")&amp;"】"))</f>
        <v>【0.00】</v>
      </c>
    </row>
    <row r="7" spans="1:148" s="36" customFormat="1" x14ac:dyDescent="0.15">
      <c r="A7" s="28"/>
      <c r="B7" s="37">
        <v>2017</v>
      </c>
      <c r="C7" s="37">
        <v>172065</v>
      </c>
      <c r="D7" s="37">
        <v>46</v>
      </c>
      <c r="E7" s="37">
        <v>17</v>
      </c>
      <c r="F7" s="37">
        <v>9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43.65</v>
      </c>
      <c r="P7" s="38">
        <v>0.08</v>
      </c>
      <c r="Q7" s="38">
        <v>99.77</v>
      </c>
      <c r="R7" s="38">
        <v>2700</v>
      </c>
      <c r="S7" s="38">
        <v>67993</v>
      </c>
      <c r="T7" s="38">
        <v>305.87</v>
      </c>
      <c r="U7" s="38">
        <v>222.29</v>
      </c>
      <c r="V7" s="38">
        <v>52</v>
      </c>
      <c r="W7" s="38">
        <v>0.03</v>
      </c>
      <c r="X7" s="38">
        <v>1733.33</v>
      </c>
      <c r="Y7" s="38" t="s">
        <v>114</v>
      </c>
      <c r="Z7" s="38" t="s">
        <v>114</v>
      </c>
      <c r="AA7" s="38" t="s">
        <v>114</v>
      </c>
      <c r="AB7" s="38" t="s">
        <v>114</v>
      </c>
      <c r="AC7" s="38">
        <v>164.05</v>
      </c>
      <c r="AD7" s="38" t="s">
        <v>114</v>
      </c>
      <c r="AE7" s="38" t="s">
        <v>114</v>
      </c>
      <c r="AF7" s="38" t="s">
        <v>114</v>
      </c>
      <c r="AG7" s="38" t="s">
        <v>114</v>
      </c>
      <c r="AH7" s="38">
        <v>97.69</v>
      </c>
      <c r="AI7" s="38">
        <v>96.79</v>
      </c>
      <c r="AJ7" s="38" t="s">
        <v>114</v>
      </c>
      <c r="AK7" s="38" t="s">
        <v>114</v>
      </c>
      <c r="AL7" s="38" t="s">
        <v>114</v>
      </c>
      <c r="AM7" s="38" t="s">
        <v>114</v>
      </c>
      <c r="AN7" s="38">
        <v>0</v>
      </c>
      <c r="AO7" s="38" t="s">
        <v>114</v>
      </c>
      <c r="AP7" s="38" t="s">
        <v>114</v>
      </c>
      <c r="AQ7" s="38" t="s">
        <v>114</v>
      </c>
      <c r="AR7" s="38" t="s">
        <v>114</v>
      </c>
      <c r="AS7" s="38">
        <v>1037.73</v>
      </c>
      <c r="AT7" s="38">
        <v>1454.74</v>
      </c>
      <c r="AU7" s="38" t="s">
        <v>114</v>
      </c>
      <c r="AV7" s="38" t="s">
        <v>114</v>
      </c>
      <c r="AW7" s="38" t="s">
        <v>114</v>
      </c>
      <c r="AX7" s="38" t="s">
        <v>114</v>
      </c>
      <c r="AY7" s="38">
        <v>22.98</v>
      </c>
      <c r="AZ7" s="38" t="s">
        <v>114</v>
      </c>
      <c r="BA7" s="38" t="s">
        <v>114</v>
      </c>
      <c r="BB7" s="38" t="s">
        <v>114</v>
      </c>
      <c r="BC7" s="38" t="s">
        <v>114</v>
      </c>
      <c r="BD7" s="38">
        <v>89.03</v>
      </c>
      <c r="BE7" s="38">
        <v>88.26</v>
      </c>
      <c r="BF7" s="38" t="s">
        <v>114</v>
      </c>
      <c r="BG7" s="38" t="s">
        <v>114</v>
      </c>
      <c r="BH7" s="38" t="s">
        <v>114</v>
      </c>
      <c r="BI7" s="38" t="s">
        <v>114</v>
      </c>
      <c r="BJ7" s="38">
        <v>3789.4</v>
      </c>
      <c r="BK7" s="38" t="s">
        <v>114</v>
      </c>
      <c r="BL7" s="38" t="s">
        <v>114</v>
      </c>
      <c r="BM7" s="38" t="s">
        <v>114</v>
      </c>
      <c r="BN7" s="38" t="s">
        <v>114</v>
      </c>
      <c r="BO7" s="38">
        <v>1759.36</v>
      </c>
      <c r="BP7" s="38">
        <v>1943.9</v>
      </c>
      <c r="BQ7" s="38" t="s">
        <v>114</v>
      </c>
      <c r="BR7" s="38" t="s">
        <v>114</v>
      </c>
      <c r="BS7" s="38" t="s">
        <v>114</v>
      </c>
      <c r="BT7" s="38" t="s">
        <v>114</v>
      </c>
      <c r="BU7" s="38">
        <v>85.89</v>
      </c>
      <c r="BV7" s="38" t="s">
        <v>114</v>
      </c>
      <c r="BW7" s="38" t="s">
        <v>114</v>
      </c>
      <c r="BX7" s="38" t="s">
        <v>114</v>
      </c>
      <c r="BY7" s="38" t="s">
        <v>114</v>
      </c>
      <c r="BZ7" s="38">
        <v>37.200000000000003</v>
      </c>
      <c r="CA7" s="38">
        <v>37.340000000000003</v>
      </c>
      <c r="CB7" s="38" t="s">
        <v>114</v>
      </c>
      <c r="CC7" s="38" t="s">
        <v>114</v>
      </c>
      <c r="CD7" s="38" t="s">
        <v>114</v>
      </c>
      <c r="CE7" s="38" t="s">
        <v>114</v>
      </c>
      <c r="CF7" s="38">
        <v>149.94</v>
      </c>
      <c r="CG7" s="38" t="s">
        <v>114</v>
      </c>
      <c r="CH7" s="38" t="s">
        <v>114</v>
      </c>
      <c r="CI7" s="38" t="s">
        <v>114</v>
      </c>
      <c r="CJ7" s="38" t="s">
        <v>114</v>
      </c>
      <c r="CK7" s="38">
        <v>508.64</v>
      </c>
      <c r="CL7" s="38">
        <v>502.45</v>
      </c>
      <c r="CM7" s="38" t="s">
        <v>114</v>
      </c>
      <c r="CN7" s="38" t="s">
        <v>114</v>
      </c>
      <c r="CO7" s="38" t="s">
        <v>114</v>
      </c>
      <c r="CP7" s="38" t="s">
        <v>114</v>
      </c>
      <c r="CQ7" s="38">
        <v>42.31</v>
      </c>
      <c r="CR7" s="38" t="s">
        <v>114</v>
      </c>
      <c r="CS7" s="38" t="s">
        <v>114</v>
      </c>
      <c r="CT7" s="38" t="s">
        <v>114</v>
      </c>
      <c r="CU7" s="38" t="s">
        <v>114</v>
      </c>
      <c r="CV7" s="38">
        <v>34.29</v>
      </c>
      <c r="CW7" s="38">
        <v>35.35</v>
      </c>
      <c r="CX7" s="38" t="s">
        <v>114</v>
      </c>
      <c r="CY7" s="38" t="s">
        <v>114</v>
      </c>
      <c r="CZ7" s="38" t="s">
        <v>114</v>
      </c>
      <c r="DA7" s="38" t="s">
        <v>114</v>
      </c>
      <c r="DB7" s="38">
        <v>88.46</v>
      </c>
      <c r="DC7" s="38" t="s">
        <v>114</v>
      </c>
      <c r="DD7" s="38" t="s">
        <v>114</v>
      </c>
      <c r="DE7" s="38" t="s">
        <v>114</v>
      </c>
      <c r="DF7" s="38" t="s">
        <v>114</v>
      </c>
      <c r="DG7" s="38">
        <v>89.88</v>
      </c>
      <c r="DH7" s="38">
        <v>89.79</v>
      </c>
      <c r="DI7" s="38" t="s">
        <v>114</v>
      </c>
      <c r="DJ7" s="38" t="s">
        <v>114</v>
      </c>
      <c r="DK7" s="38" t="s">
        <v>114</v>
      </c>
      <c r="DL7" s="38" t="s">
        <v>114</v>
      </c>
      <c r="DM7" s="38">
        <v>3.07</v>
      </c>
      <c r="DN7" s="38" t="s">
        <v>114</v>
      </c>
      <c r="DO7" s="38" t="s">
        <v>114</v>
      </c>
      <c r="DP7" s="38" t="s">
        <v>114</v>
      </c>
      <c r="DQ7" s="38" t="s">
        <v>114</v>
      </c>
      <c r="DR7" s="38">
        <v>31.73</v>
      </c>
      <c r="DS7" s="38">
        <v>31.55</v>
      </c>
      <c r="DT7" s="38" t="s">
        <v>114</v>
      </c>
      <c r="DU7" s="38" t="s">
        <v>114</v>
      </c>
      <c r="DV7" s="38" t="s">
        <v>114</v>
      </c>
      <c r="DW7" s="38" t="s">
        <v>114</v>
      </c>
      <c r="DX7" s="38">
        <v>0</v>
      </c>
      <c r="DY7" s="38" t="s">
        <v>114</v>
      </c>
      <c r="DZ7" s="38" t="s">
        <v>114</v>
      </c>
      <c r="EA7" s="38" t="s">
        <v>114</v>
      </c>
      <c r="EB7" s="38" t="s">
        <v>114</v>
      </c>
      <c r="EC7" s="38">
        <v>0</v>
      </c>
      <c r="ED7" s="38">
        <v>0</v>
      </c>
      <c r="EE7" s="38" t="s">
        <v>114</v>
      </c>
      <c r="EF7" s="38" t="s">
        <v>114</v>
      </c>
      <c r="EG7" s="38" t="s">
        <v>114</v>
      </c>
      <c r="EH7" s="38" t="s">
        <v>114</v>
      </c>
      <c r="EI7" s="38">
        <v>0</v>
      </c>
      <c r="EJ7" s="38" t="s">
        <v>114</v>
      </c>
      <c r="EK7" s="38" t="s">
        <v>114</v>
      </c>
      <c r="EL7" s="38" t="s">
        <v>114</v>
      </c>
      <c r="EM7" s="38" t="s">
        <v>114</v>
      </c>
      <c r="EN7" s="38">
        <v>0</v>
      </c>
      <c r="EO7" s="38">
        <v>0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kaga</cp:lastModifiedBy>
  <cp:lastPrinted>2019-02-04T02:09:32Z</cp:lastPrinted>
  <dcterms:created xsi:type="dcterms:W3CDTF">2018-12-03T08:56:46Z</dcterms:created>
  <dcterms:modified xsi:type="dcterms:W3CDTF">2019-02-14T00:03:18Z</dcterms:modified>
  <cp:category/>
</cp:coreProperties>
</file>