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共有フォルダ\05上下水道部\010経営企画課\AA.0.0　　総記\AA.0.0.0　庶務\14　庁内通知・照会\H30　関係課連絡用\石川県市町支援課\20190204_公営企業に係る経営比較分析表（平成29年度決算）の分析等について\経営比較分析表\"/>
    </mc:Choice>
  </mc:AlternateContent>
  <workbookProtection workbookAlgorithmName="SHA-512" workbookHashValue="km0V1RkM1D44LKMHGtpKEv2O/G02ZLTV1AwwA/j3+iZGyNkR52AfGHprt/u1FwdRCjzPEM7rA8zYgDBJG20bJw==" workbookSaltValue="QMb5BIdTIo8YZuGSNmamy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<sst xmlns="http://schemas.openxmlformats.org/spreadsheetml/2006/main" count="232" uniqueCount="120">
  <si>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</si>
  <si>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</si>
  <si>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</si>
  <si>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</si>
  <si>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</si>
  <si>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</si>
  <si>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</si>
  <si>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</si>
  <si>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</si>
  <si>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</si>
  <si>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</si>
  <si>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</si>
  <si>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</si>
  <si>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</si>
  <si>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</si>
  <si>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</si>
  <si>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</si>
  <si>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</si>
  <si>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</si>
  <si>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</si>
  <si>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</si>
  <si>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</si>
  <si>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</si>
  <si>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</si>
  <si>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</si>
  <si>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</si>
  <si>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</si>
  <si>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</si>
  <si>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</si>
  <si>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</si>
  <si>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</si>
  <si>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</si>
  <si>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</si>
  <si>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</si>
  <si>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</si>
  <si>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</si>
  <si>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</si>
  <si>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</si>
  <si>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</si>
  <si>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</si>
  <si>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</si>
  <si>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</si>
  <si>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</si>
  <si>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</si>
  <si>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</si>
  <si>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</si>
  <si>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</si>
  <si>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</si>
  <si>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</si>
  <si>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</si>
  <si>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</si>
  <si>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</si>
  <si>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</si>
  <si>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</si>
  <si>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</si>
  <si>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</si>
  <si>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</si>
  <si>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</si>
  <si>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</si>
  <si>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</si>
  <si>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</si>
  <si>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</si>
  <si>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</si>
  <si>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</si>
  <si>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</si>
  <si>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</si>
  <si>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</si>
  <si>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</si>
  <si>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</si>
  <si>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</si>
  <si>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</si>
  <si>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</si>
  <si>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</si>
  <si>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</si>
  <si>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</si>
  <si>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</si>
  <si>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</si>
  <si>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</si>
  <si>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</si>
  <si>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</si>
  <si>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</si>
  <si>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</si>
  <si>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</si>
  <si>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</si>
  <si>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</si>
  <si>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</si>
  <si>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</si>
  <si>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</si>
  <si>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</si>
  <si>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</si>
  <si>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</si>
  <si>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</si>
  <si>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</si>
  <si>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</si>
  <si>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</si>
  <si>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</si>
  <si>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</si>
  <si>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</si>
  <si>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</si>
  <si>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</si>
  <si>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</si>
  <si>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</si>
  <si>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</si>
  <si>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</si>
  <si>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</si>
  <si>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</si>
  <si>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</si>
  <si>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</si>
  <si>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</si>
  <si>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</si>
  <si>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</si>
  <si>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</si>
  <si>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</si>
  <si>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</si>
  <si>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</si>
  <si>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</si>
  <si>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</si>
  <si>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平成29年度は、大口需要者および冬場の大雪による水需要の増加により、営業収益が増加しました。費用面において修繕費等の減少もあり、当初赤字を見込んでいましたが黒字となりました。有収率も年々改善傾向であり、老朽管更新の効果が現れ、収益増につながっていると推察されます。
企業債残高対給水収益比率や施設利用率は好転しておりますが、今後も適切な投資と収益の確保が重要であります。
経常収支比率は１００％を超えてはいるものの全国平均よりは低く、今後も人口規模や水需要を鑑み、平成29年度に策定した水道事業基本計画に基づき更新事業や適正な施設規模となるよう計画的に事業を行い、更なる費用削減と更新投資に充てる財源を確保していく必要があります。
</t>
    <phoneticPr fontId="4"/>
  </si>
  <si>
    <t xml:space="preserve">本市における老朽化の状況を見ますと、耐用年数に近い資産は多いが、管路については更新事業により管路経年化率が平成28年度に比べて低くなっています。今後耐用年数に達し更新時期を迎える管路が増加することから、将来的な更新投資の見通しにより平成29年度に策定した水道事業基本計画により、事業を平準化し効率的に更新を進めていきます。
</t>
    <phoneticPr fontId="4"/>
  </si>
  <si>
    <t>本市における老朽化の状況を見ますと、法定耐用年数に近い資産は多いですが、管路については更新事業により管路経年化率が平成28年度に比べて低くなっています。管路更新率では法定耐用年数で更新する場合には、ペースが遅いとも考えられますが、今後耐用年数に達し更新時期を迎える管路が増加することから、将来的な更新投資の見通しにより平成29年度に策定した水道事業基本計画により、事業を平準化し効率的に更新を進めていきます。</t>
    <rPh sb="18" eb="20">
      <t>ホウテイ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</si>
</sst>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1.44</c:v>
                </c:pt>
                <c:pt idx="1">
                  <c:v>0.85</c:v>
                </c:pt>
                <c:pt idx="2">
                  <c:v>1.42</c:v>
                </c:pt>
                <c:pt idx="3">
                  <c:v>1.1000000000000001</c:v>
                </c:pt>
                <c:pt idx="4">
                  <c:v>1.21</c:v>
                </c:pt>
              </c:numCache>
            </c:numRef>
          </c:val>
          <c:extLst xmlns:c16r2="http://schemas.microsoft.com/office/drawing/2015/06/chart">
            <c:ext xmlns:c16="http://schemas.microsoft.com/office/drawing/2014/chart" uri="{C3380CC4-5D6E-409C-BE32-E72D297353CC}">
              <c16:uniqueId val="{00000000-C989-4D91-8F73-08EA848858CF}"/>
            </c:ext>
          </c:extLst>
        </c:ser>
        <c:dLbls>
          <c:showLegendKey val="0"/>
          <c:showVal val="0"/>
          <c:showCatName val="0"/>
          <c:showSerName val="0"/>
          <c:showPercent val="0"/>
          <c:showBubbleSize val="0"/>
        </c:dLbls>
        <c:gapWidth val="150"/>
        <c:axId val="314299208"/>
        <c:axId val="31429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989-4D91-8F73-08EA848858CF}"/>
            </c:ext>
          </c:extLst>
        </c:ser>
        <c:dLbls>
          <c:showLegendKey val="0"/>
          <c:showVal val="0"/>
          <c:showCatName val="0"/>
          <c:showSerName val="0"/>
          <c:showPercent val="0"/>
          <c:showBubbleSize val="0"/>
        </c:dLbls>
        <c:marker val="1"/>
        <c:smooth val="0"/>
        <c:axId val="314299208"/>
        <c:axId val="314299600"/>
      </c:lineChart>
      <c:dateAx>
        <c:axId val="314299208"/>
        <c:scaling>
          <c:orientation val="minMax"/>
        </c:scaling>
        <c:delete val="1"/>
        <c:axPos val="b"/>
        <c:numFmt formatCode="ge" sourceLinked="1"/>
        <c:majorTickMark val="none"/>
        <c:minorTickMark val="none"/>
        <c:tickLblPos val="none"/>
        <c:crossAx val="314299600"/>
        <c:crosses val="autoZero"/>
        <c:auto val="1"/>
        <c:lblOffset val="100"/>
        <c:baseTimeUnit val="years"/>
      </c:dateAx>
      <c:valAx>
        <c:axId val="31429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2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63.23</c:v>
                </c:pt>
                <c:pt idx="1">
                  <c:v>69.17</c:v>
                </c:pt>
                <c:pt idx="2">
                  <c:v>69.930000000000007</c:v>
                </c:pt>
                <c:pt idx="3">
                  <c:v>67.31</c:v>
                </c:pt>
                <c:pt idx="4">
                  <c:v>73.12</c:v>
                </c:pt>
              </c:numCache>
            </c:numRef>
          </c:val>
          <c:extLst xmlns:c16r2="http://schemas.microsoft.com/office/drawing/2015/06/chart">
            <c:ext xmlns:c16="http://schemas.microsoft.com/office/drawing/2014/chart" uri="{C3380CC4-5D6E-409C-BE32-E72D297353CC}">
              <c16:uniqueId val="{00000000-4508-4FD1-B0B9-D6446671A357}"/>
            </c:ext>
          </c:extLst>
        </c:ser>
        <c:dLbls>
          <c:showLegendKey val="0"/>
          <c:showVal val="0"/>
          <c:showCatName val="0"/>
          <c:showSerName val="0"/>
          <c:showPercent val="0"/>
          <c:showBubbleSize val="0"/>
        </c:dLbls>
        <c:gapWidth val="150"/>
        <c:axId val="318989144"/>
        <c:axId val="3189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4508-4FD1-B0B9-D6446671A357}"/>
            </c:ext>
          </c:extLst>
        </c:ser>
        <c:dLbls>
          <c:showLegendKey val="0"/>
          <c:showVal val="0"/>
          <c:showCatName val="0"/>
          <c:showSerName val="0"/>
          <c:showPercent val="0"/>
          <c:showBubbleSize val="0"/>
        </c:dLbls>
        <c:marker val="1"/>
        <c:smooth val="0"/>
        <c:axId val="318989144"/>
        <c:axId val="318989536"/>
      </c:lineChart>
      <c:dateAx>
        <c:axId val="318989144"/>
        <c:scaling>
          <c:orientation val="minMax"/>
        </c:scaling>
        <c:delete val="1"/>
        <c:axPos val="b"/>
        <c:numFmt formatCode="ge" sourceLinked="1"/>
        <c:majorTickMark val="none"/>
        <c:minorTickMark val="none"/>
        <c:tickLblPos val="none"/>
        <c:crossAx val="318989536"/>
        <c:crosses val="autoZero"/>
        <c:auto val="1"/>
        <c:lblOffset val="100"/>
        <c:baseTimeUnit val="years"/>
      </c:dateAx>
      <c:valAx>
        <c:axId val="3189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8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89.83</c:v>
                </c:pt>
                <c:pt idx="1">
                  <c:v>89.55</c:v>
                </c:pt>
                <c:pt idx="2">
                  <c:v>86.24</c:v>
                </c:pt>
                <c:pt idx="3">
                  <c:v>87.5</c:v>
                </c:pt>
                <c:pt idx="4">
                  <c:v>87.82</c:v>
                </c:pt>
              </c:numCache>
            </c:numRef>
          </c:val>
          <c:extLst xmlns:c16r2="http://schemas.microsoft.com/office/drawing/2015/06/chart">
            <c:ext xmlns:c16="http://schemas.microsoft.com/office/drawing/2014/chart" uri="{C3380CC4-5D6E-409C-BE32-E72D297353CC}">
              <c16:uniqueId val="{00000000-3E3A-41A5-814F-F4F3D0D5E64B}"/>
            </c:ext>
          </c:extLst>
        </c:ser>
        <c:dLbls>
          <c:showLegendKey val="0"/>
          <c:showVal val="0"/>
          <c:showCatName val="0"/>
          <c:showSerName val="0"/>
          <c:showPercent val="0"/>
          <c:showBubbleSize val="0"/>
        </c:dLbls>
        <c:gapWidth val="150"/>
        <c:axId val="318876112"/>
        <c:axId val="31887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3E3A-41A5-814F-F4F3D0D5E64B}"/>
            </c:ext>
          </c:extLst>
        </c:ser>
        <c:dLbls>
          <c:showLegendKey val="0"/>
          <c:showVal val="0"/>
          <c:showCatName val="0"/>
          <c:showSerName val="0"/>
          <c:showPercent val="0"/>
          <c:showBubbleSize val="0"/>
        </c:dLbls>
        <c:marker val="1"/>
        <c:smooth val="0"/>
        <c:axId val="318876112"/>
        <c:axId val="318876504"/>
      </c:lineChart>
      <c:dateAx>
        <c:axId val="318876112"/>
        <c:scaling>
          <c:orientation val="minMax"/>
        </c:scaling>
        <c:delete val="1"/>
        <c:axPos val="b"/>
        <c:numFmt formatCode="ge" sourceLinked="1"/>
        <c:majorTickMark val="none"/>
        <c:minorTickMark val="none"/>
        <c:tickLblPos val="none"/>
        <c:crossAx val="318876504"/>
        <c:crosses val="autoZero"/>
        <c:auto val="1"/>
        <c:lblOffset val="100"/>
        <c:baseTimeUnit val="years"/>
      </c:dateAx>
      <c:valAx>
        <c:axId val="3188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98.99</c:v>
                </c:pt>
                <c:pt idx="1">
                  <c:v>97.44</c:v>
                </c:pt>
                <c:pt idx="2">
                  <c:v>100.79</c:v>
                </c:pt>
                <c:pt idx="3">
                  <c:v>98.18</c:v>
                </c:pt>
                <c:pt idx="4">
                  <c:v>104.73</c:v>
                </c:pt>
              </c:numCache>
            </c:numRef>
          </c:val>
          <c:extLst xmlns:c16r2="http://schemas.microsoft.com/office/drawing/2015/06/chart">
            <c:ext xmlns:c16="http://schemas.microsoft.com/office/drawing/2014/chart" uri="{C3380CC4-5D6E-409C-BE32-E72D297353CC}">
              <c16:uniqueId val="{00000000-DBC0-49F5-8035-ECD6795C35E7}"/>
            </c:ext>
          </c:extLst>
        </c:ser>
        <c:dLbls>
          <c:showLegendKey val="0"/>
          <c:showVal val="0"/>
          <c:showCatName val="0"/>
          <c:showSerName val="0"/>
          <c:showPercent val="0"/>
          <c:showBubbleSize val="0"/>
        </c:dLbls>
        <c:gapWidth val="150"/>
        <c:axId val="312052584"/>
        <c:axId val="31205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DBC0-49F5-8035-ECD6795C35E7}"/>
            </c:ext>
          </c:extLst>
        </c:ser>
        <c:dLbls>
          <c:showLegendKey val="0"/>
          <c:showVal val="0"/>
          <c:showCatName val="0"/>
          <c:showSerName val="0"/>
          <c:showPercent val="0"/>
          <c:showBubbleSize val="0"/>
        </c:dLbls>
        <c:marker val="1"/>
        <c:smooth val="0"/>
        <c:axId val="312052584"/>
        <c:axId val="312052976"/>
      </c:lineChart>
      <c:dateAx>
        <c:axId val="312052584"/>
        <c:scaling>
          <c:orientation val="minMax"/>
        </c:scaling>
        <c:delete val="1"/>
        <c:axPos val="b"/>
        <c:numFmt formatCode="ge" sourceLinked="1"/>
        <c:majorTickMark val="none"/>
        <c:minorTickMark val="none"/>
        <c:tickLblPos val="none"/>
        <c:crossAx val="312052976"/>
        <c:crosses val="autoZero"/>
        <c:auto val="1"/>
        <c:lblOffset val="100"/>
        <c:baseTimeUnit val="years"/>
      </c:dateAx>
      <c:valAx>
        <c:axId val="31205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05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41.55</c:v>
                </c:pt>
                <c:pt idx="1">
                  <c:v>48.49</c:v>
                </c:pt>
                <c:pt idx="2">
                  <c:v>49.67</c:v>
                </c:pt>
                <c:pt idx="3">
                  <c:v>50.78</c:v>
                </c:pt>
                <c:pt idx="4">
                  <c:v>52.04</c:v>
                </c:pt>
              </c:numCache>
            </c:numRef>
          </c:val>
          <c:extLst xmlns:c16r2="http://schemas.microsoft.com/office/drawing/2015/06/chart">
            <c:ext xmlns:c16="http://schemas.microsoft.com/office/drawing/2014/chart" uri="{C3380CC4-5D6E-409C-BE32-E72D297353CC}">
              <c16:uniqueId val="{00000000-BAAB-4041-B3B8-2D688C8431AA}"/>
            </c:ext>
          </c:extLst>
        </c:ser>
        <c:dLbls>
          <c:showLegendKey val="0"/>
          <c:showVal val="0"/>
          <c:showCatName val="0"/>
          <c:showSerName val="0"/>
          <c:showPercent val="0"/>
          <c:showBubbleSize val="0"/>
        </c:dLbls>
        <c:gapWidth val="150"/>
        <c:axId val="242626592"/>
        <c:axId val="24262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BAAB-4041-B3B8-2D688C8431AA}"/>
            </c:ext>
          </c:extLst>
        </c:ser>
        <c:dLbls>
          <c:showLegendKey val="0"/>
          <c:showVal val="0"/>
          <c:showCatName val="0"/>
          <c:showSerName val="0"/>
          <c:showPercent val="0"/>
          <c:showBubbleSize val="0"/>
        </c:dLbls>
        <c:marker val="1"/>
        <c:smooth val="0"/>
        <c:axId val="242626592"/>
        <c:axId val="242626984"/>
      </c:lineChart>
      <c:dateAx>
        <c:axId val="242626592"/>
        <c:scaling>
          <c:orientation val="minMax"/>
        </c:scaling>
        <c:delete val="1"/>
        <c:axPos val="b"/>
        <c:numFmt formatCode="ge" sourceLinked="1"/>
        <c:majorTickMark val="none"/>
        <c:minorTickMark val="none"/>
        <c:tickLblPos val="none"/>
        <c:crossAx val="242626984"/>
        <c:crosses val="autoZero"/>
        <c:auto val="1"/>
        <c:lblOffset val="100"/>
        <c:baseTimeUnit val="years"/>
      </c:dateAx>
      <c:valAx>
        <c:axId val="24262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3.37</c:v>
                </c:pt>
                <c:pt idx="1">
                  <c:v>3.26</c:v>
                </c:pt>
                <c:pt idx="2">
                  <c:v>3.46</c:v>
                </c:pt>
                <c:pt idx="3">
                  <c:v>6.78</c:v>
                </c:pt>
                <c:pt idx="4">
                  <c:v>5.36</c:v>
                </c:pt>
              </c:numCache>
            </c:numRef>
          </c:val>
          <c:extLst xmlns:c16r2="http://schemas.microsoft.com/office/drawing/2015/06/chart">
            <c:ext xmlns:c16="http://schemas.microsoft.com/office/drawing/2014/chart" uri="{C3380CC4-5D6E-409C-BE32-E72D297353CC}">
              <c16:uniqueId val="{00000000-B5C9-43C0-A687-B2BC02DB28E0}"/>
            </c:ext>
          </c:extLst>
        </c:ser>
        <c:dLbls>
          <c:showLegendKey val="0"/>
          <c:showVal val="0"/>
          <c:showCatName val="0"/>
          <c:showSerName val="0"/>
          <c:showPercent val="0"/>
          <c:showBubbleSize val="0"/>
        </c:dLbls>
        <c:gapWidth val="150"/>
        <c:axId val="242628160"/>
        <c:axId val="3188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B5C9-43C0-A687-B2BC02DB28E0}"/>
            </c:ext>
          </c:extLst>
        </c:ser>
        <c:dLbls>
          <c:showLegendKey val="0"/>
          <c:showVal val="0"/>
          <c:showCatName val="0"/>
          <c:showSerName val="0"/>
          <c:showPercent val="0"/>
          <c:showBubbleSize val="0"/>
        </c:dLbls>
        <c:marker val="1"/>
        <c:smooth val="0"/>
        <c:axId val="242628160"/>
        <c:axId val="318863040"/>
      </c:lineChart>
      <c:dateAx>
        <c:axId val="242628160"/>
        <c:scaling>
          <c:orientation val="minMax"/>
        </c:scaling>
        <c:delete val="1"/>
        <c:axPos val="b"/>
        <c:numFmt formatCode="ge" sourceLinked="1"/>
        <c:majorTickMark val="none"/>
        <c:minorTickMark val="none"/>
        <c:tickLblPos val="none"/>
        <c:crossAx val="318863040"/>
        <c:crosses val="autoZero"/>
        <c:auto val="1"/>
        <c:lblOffset val="100"/>
        <c:baseTimeUnit val="years"/>
      </c:dateAx>
      <c:valAx>
        <c:axId val="3188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2.46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5F-41E1-8537-DB79C9E105D9}"/>
            </c:ext>
          </c:extLst>
        </c:ser>
        <c:dLbls>
          <c:showLegendKey val="0"/>
          <c:showVal val="0"/>
          <c:showCatName val="0"/>
          <c:showSerName val="0"/>
          <c:showPercent val="0"/>
          <c:showBubbleSize val="0"/>
        </c:dLbls>
        <c:gapWidth val="150"/>
        <c:axId val="318864216"/>
        <c:axId val="3188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A85F-41E1-8537-DB79C9E105D9}"/>
            </c:ext>
          </c:extLst>
        </c:ser>
        <c:dLbls>
          <c:showLegendKey val="0"/>
          <c:showVal val="0"/>
          <c:showCatName val="0"/>
          <c:showSerName val="0"/>
          <c:showPercent val="0"/>
          <c:showBubbleSize val="0"/>
        </c:dLbls>
        <c:marker val="1"/>
        <c:smooth val="0"/>
        <c:axId val="318864216"/>
        <c:axId val="318864608"/>
      </c:lineChart>
      <c:dateAx>
        <c:axId val="318864216"/>
        <c:scaling>
          <c:orientation val="minMax"/>
        </c:scaling>
        <c:delete val="1"/>
        <c:axPos val="b"/>
        <c:numFmt formatCode="ge" sourceLinked="1"/>
        <c:majorTickMark val="none"/>
        <c:minorTickMark val="none"/>
        <c:tickLblPos val="none"/>
        <c:crossAx val="318864608"/>
        <c:crosses val="autoZero"/>
        <c:auto val="1"/>
        <c:lblOffset val="100"/>
        <c:baseTimeUnit val="years"/>
      </c:dateAx>
      <c:valAx>
        <c:axId val="31886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86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306.89</c:v>
                </c:pt>
                <c:pt idx="1">
                  <c:v>146.53</c:v>
                </c:pt>
                <c:pt idx="2">
                  <c:v>165.16</c:v>
                </c:pt>
                <c:pt idx="3">
                  <c:v>216.46</c:v>
                </c:pt>
                <c:pt idx="4">
                  <c:v>221.98</c:v>
                </c:pt>
              </c:numCache>
            </c:numRef>
          </c:val>
          <c:extLst xmlns:c16r2="http://schemas.microsoft.com/office/drawing/2015/06/chart">
            <c:ext xmlns:c16="http://schemas.microsoft.com/office/drawing/2014/chart" uri="{C3380CC4-5D6E-409C-BE32-E72D297353CC}">
              <c16:uniqueId val="{00000000-D268-4F30-811D-23ECA8E58862}"/>
            </c:ext>
          </c:extLst>
        </c:ser>
        <c:dLbls>
          <c:showLegendKey val="0"/>
          <c:showVal val="0"/>
          <c:showCatName val="0"/>
          <c:showSerName val="0"/>
          <c:showPercent val="0"/>
          <c:showBubbleSize val="0"/>
        </c:dLbls>
        <c:gapWidth val="150"/>
        <c:axId val="324955752"/>
        <c:axId val="32495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D268-4F30-811D-23ECA8E58862}"/>
            </c:ext>
          </c:extLst>
        </c:ser>
        <c:dLbls>
          <c:showLegendKey val="0"/>
          <c:showVal val="0"/>
          <c:showCatName val="0"/>
          <c:showSerName val="0"/>
          <c:showPercent val="0"/>
          <c:showBubbleSize val="0"/>
        </c:dLbls>
        <c:marker val="1"/>
        <c:smooth val="0"/>
        <c:axId val="324955752"/>
        <c:axId val="324956144"/>
      </c:lineChart>
      <c:dateAx>
        <c:axId val="324955752"/>
        <c:scaling>
          <c:orientation val="minMax"/>
        </c:scaling>
        <c:delete val="1"/>
        <c:axPos val="b"/>
        <c:numFmt formatCode="ge" sourceLinked="1"/>
        <c:majorTickMark val="none"/>
        <c:minorTickMark val="none"/>
        <c:tickLblPos val="none"/>
        <c:crossAx val="324956144"/>
        <c:crosses val="autoZero"/>
        <c:auto val="1"/>
        <c:lblOffset val="100"/>
        <c:baseTimeUnit val="years"/>
      </c:dateAx>
      <c:valAx>
        <c:axId val="32495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9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625.69000000000005</c:v>
                </c:pt>
                <c:pt idx="1">
                  <c:v>636.32000000000005</c:v>
                </c:pt>
                <c:pt idx="2">
                  <c:v>648.80999999999995</c:v>
                </c:pt>
                <c:pt idx="3">
                  <c:v>666.11</c:v>
                </c:pt>
                <c:pt idx="4">
                  <c:v>628.30999999999995</c:v>
                </c:pt>
              </c:numCache>
            </c:numRef>
          </c:val>
          <c:extLst xmlns:c16r2="http://schemas.microsoft.com/office/drawing/2015/06/chart">
            <c:ext xmlns:c16="http://schemas.microsoft.com/office/drawing/2014/chart" uri="{C3380CC4-5D6E-409C-BE32-E72D297353CC}">
              <c16:uniqueId val="{00000000-F93B-4EEF-9D02-6D7717C23CC4}"/>
            </c:ext>
          </c:extLst>
        </c:ser>
        <c:dLbls>
          <c:showLegendKey val="0"/>
          <c:showVal val="0"/>
          <c:showCatName val="0"/>
          <c:showSerName val="0"/>
          <c:showPercent val="0"/>
          <c:showBubbleSize val="0"/>
        </c:dLbls>
        <c:gapWidth val="150"/>
        <c:axId val="325002528"/>
        <c:axId val="3250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F93B-4EEF-9D02-6D7717C23CC4}"/>
            </c:ext>
          </c:extLst>
        </c:ser>
        <c:dLbls>
          <c:showLegendKey val="0"/>
          <c:showVal val="0"/>
          <c:showCatName val="0"/>
          <c:showSerName val="0"/>
          <c:showPercent val="0"/>
          <c:showBubbleSize val="0"/>
        </c:dLbls>
        <c:marker val="1"/>
        <c:smooth val="0"/>
        <c:axId val="325002528"/>
        <c:axId val="325002920"/>
      </c:lineChart>
      <c:dateAx>
        <c:axId val="325002528"/>
        <c:scaling>
          <c:orientation val="minMax"/>
        </c:scaling>
        <c:delete val="1"/>
        <c:axPos val="b"/>
        <c:numFmt formatCode="ge" sourceLinked="1"/>
        <c:majorTickMark val="none"/>
        <c:minorTickMark val="none"/>
        <c:tickLblPos val="none"/>
        <c:crossAx val="325002920"/>
        <c:crosses val="autoZero"/>
        <c:auto val="1"/>
        <c:lblOffset val="100"/>
        <c:baseTimeUnit val="years"/>
      </c:dateAx>
      <c:valAx>
        <c:axId val="32500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0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96.58</c:v>
                </c:pt>
                <c:pt idx="1">
                  <c:v>95.32</c:v>
                </c:pt>
                <c:pt idx="2">
                  <c:v>98.51</c:v>
                </c:pt>
                <c:pt idx="3">
                  <c:v>95.81</c:v>
                </c:pt>
                <c:pt idx="4">
                  <c:v>103.03</c:v>
                </c:pt>
              </c:numCache>
            </c:numRef>
          </c:val>
          <c:extLst xmlns:c16r2="http://schemas.microsoft.com/office/drawing/2015/06/chart">
            <c:ext xmlns:c16="http://schemas.microsoft.com/office/drawing/2014/chart" uri="{C3380CC4-5D6E-409C-BE32-E72D297353CC}">
              <c16:uniqueId val="{00000000-B70B-4770-9831-9B5023AE1CFB}"/>
            </c:ext>
          </c:extLst>
        </c:ser>
        <c:dLbls>
          <c:showLegendKey val="0"/>
          <c:showVal val="0"/>
          <c:showCatName val="0"/>
          <c:showSerName val="0"/>
          <c:showPercent val="0"/>
          <c:showBubbleSize val="0"/>
        </c:dLbls>
        <c:gapWidth val="150"/>
        <c:axId val="317902984"/>
        <c:axId val="3179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B70B-4770-9831-9B5023AE1CFB}"/>
            </c:ext>
          </c:extLst>
        </c:ser>
        <c:dLbls>
          <c:showLegendKey val="0"/>
          <c:showVal val="0"/>
          <c:showCatName val="0"/>
          <c:showSerName val="0"/>
          <c:showPercent val="0"/>
          <c:showBubbleSize val="0"/>
        </c:dLbls>
        <c:marker val="1"/>
        <c:smooth val="0"/>
        <c:axId val="317902984"/>
        <c:axId val="317903376"/>
      </c:lineChart>
      <c:dateAx>
        <c:axId val="317902984"/>
        <c:scaling>
          <c:orientation val="minMax"/>
        </c:scaling>
        <c:delete val="1"/>
        <c:axPos val="b"/>
        <c:numFmt formatCode="ge" sourceLinked="1"/>
        <c:majorTickMark val="none"/>
        <c:minorTickMark val="none"/>
        <c:tickLblPos val="none"/>
        <c:crossAx val="317903376"/>
        <c:crosses val="autoZero"/>
        <c:auto val="1"/>
        <c:lblOffset val="100"/>
        <c:baseTimeUnit val="years"/>
      </c:dateAx>
      <c:valAx>
        <c:axId val="31790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201.61</c:v>
                </c:pt>
                <c:pt idx="1">
                  <c:v>204.48</c:v>
                </c:pt>
                <c:pt idx="2">
                  <c:v>198.21</c:v>
                </c:pt>
                <c:pt idx="3">
                  <c:v>204.4</c:v>
                </c:pt>
                <c:pt idx="4">
                  <c:v>189.59</c:v>
                </c:pt>
              </c:numCache>
            </c:numRef>
          </c:val>
          <c:extLst xmlns:c16r2="http://schemas.microsoft.com/office/drawing/2015/06/chart">
            <c:ext xmlns:c16="http://schemas.microsoft.com/office/drawing/2014/chart" uri="{C3380CC4-5D6E-409C-BE32-E72D297353CC}">
              <c16:uniqueId val="{00000000-3533-4227-A15E-2C76EE8F02E2}"/>
            </c:ext>
          </c:extLst>
        </c:ser>
        <c:dLbls>
          <c:showLegendKey val="0"/>
          <c:showVal val="0"/>
          <c:showCatName val="0"/>
          <c:showSerName val="0"/>
          <c:showPercent val="0"/>
          <c:showBubbleSize val="0"/>
        </c:dLbls>
        <c:gapWidth val="150"/>
        <c:axId val="317904552"/>
        <c:axId val="3189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3533-4227-A15E-2C76EE8F02E2}"/>
            </c:ext>
          </c:extLst>
        </c:ser>
        <c:dLbls>
          <c:showLegendKey val="0"/>
          <c:showVal val="0"/>
          <c:showCatName val="0"/>
          <c:showSerName val="0"/>
          <c:showPercent val="0"/>
          <c:showBubbleSize val="0"/>
        </c:dLbls>
        <c:marker val="1"/>
        <c:smooth val="0"/>
        <c:axId val="317904552"/>
        <c:axId val="318987968"/>
      </c:lineChart>
      <c:dateAx>
        <c:axId val="317904552"/>
        <c:scaling>
          <c:orientation val="minMax"/>
        </c:scaling>
        <c:delete val="1"/>
        <c:axPos val="b"/>
        <c:numFmt formatCode="ge" sourceLinked="1"/>
        <c:majorTickMark val="none"/>
        <c:minorTickMark val="none"/>
        <c:tickLblPos val="none"/>
        <c:crossAx val="318987968"/>
        <c:crosses val="autoZero"/>
        <c:auto val="1"/>
        <c:lblOffset val="100"/>
        <c:baseTimeUnit val="years"/>
      </c:dateAx>
      <c:valAx>
        <c:axId val="3189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0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0"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加賀市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67993</v>
      </c>
      <c r="AM8" s="70"/>
      <c r="AN8" s="70"/>
      <c r="AO8" s="70"/>
      <c r="AP8" s="70"/>
      <c r="AQ8" s="70"/>
      <c r="AR8" s="70"/>
      <c r="AS8" s="70"/>
      <c r="AT8" s="66">
        <f>データ!$S$6</f>
        <v>305.87</v>
      </c>
      <c r="AU8" s="67"/>
      <c r="AV8" s="67"/>
      <c r="AW8" s="67"/>
      <c r="AX8" s="67"/>
      <c r="AY8" s="67"/>
      <c r="AZ8" s="67"/>
      <c r="BA8" s="67"/>
      <c r="BB8" s="69">
        <f>データ!$T$6</f>
        <v>222.29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45.28</v>
      </c>
      <c r="J10" s="67"/>
      <c r="K10" s="67"/>
      <c r="L10" s="67"/>
      <c r="M10" s="67"/>
      <c r="N10" s="67"/>
      <c r="O10" s="68"/>
      <c r="P10" s="69">
        <f>データ!$P$6</f>
        <v>99.99</v>
      </c>
      <c r="Q10" s="69"/>
      <c r="R10" s="69"/>
      <c r="S10" s="69"/>
      <c r="T10" s="69"/>
      <c r="U10" s="69"/>
      <c r="V10" s="69"/>
      <c r="W10" s="70">
        <f>データ!$Q$6</f>
        <v>3192</v>
      </c>
      <c r="X10" s="70"/>
      <c r="Y10" s="70"/>
      <c r="Z10" s="70"/>
      <c r="AA10" s="70"/>
      <c r="AB10" s="70"/>
      <c r="AC10" s="70"/>
      <c r="AD10" s="2"/>
      <c r="AE10" s="2"/>
      <c r="AF10" s="2"/>
      <c r="AG10" s="2"/>
      <c r="AH10" s="4"/>
      <c r="AI10" s="4"/>
      <c r="AJ10" s="4"/>
      <c r="AK10" s="4"/>
      <c r="AL10" s="70">
        <f>データ!$U$6</f>
        <v>67563</v>
      </c>
      <c r="AM10" s="70"/>
      <c r="AN10" s="70"/>
      <c r="AO10" s="70"/>
      <c r="AP10" s="70"/>
      <c r="AQ10" s="70"/>
      <c r="AR10" s="70"/>
      <c r="AS10" s="70"/>
      <c r="AT10" s="66">
        <f>データ!$V$6</f>
        <v>55.83</v>
      </c>
      <c r="AU10" s="67"/>
      <c r="AV10" s="67"/>
      <c r="AW10" s="67"/>
      <c r="AX10" s="67"/>
      <c r="AY10" s="67"/>
      <c r="AZ10" s="67"/>
      <c r="BA10" s="67"/>
      <c r="BB10" s="69">
        <f>データ!$W$6</f>
        <v>1210.1600000000001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Y5yXQk3U2BxRFbAsHulphJ+nO6g+EusskEiQMKHjpNgAz3sT3V9oq/qhLgm2xNVXBJhWH31FcBsGovbOZFm9A==" saltValue="tKrkgEO2oLCigg1KGn/7S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172065</v>
      </c>
      <c r="D6" s="33">
        <f t="shared" si="3"/>
        <v>46</v>
      </c>
      <c r="E6" s="33">
        <f t="shared" si="3"/>
        <v>1</v>
      </c>
      <c r="F6" s="33">
        <f t="shared" si="3"/>
        <v>0</v>
      </c>
      <c r="G6" s="33">
        <f t="shared" si="3"/>
        <v>1</v>
      </c>
      <c r="H6" s="33" t="str">
        <f t="shared" si="3"/>
        <v>石川県　加賀市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45.28</v>
      </c>
      <c r="P6" s="34">
        <f t="shared" si="3"/>
        <v>99.99</v>
      </c>
      <c r="Q6" s="34">
        <f t="shared" si="3"/>
        <v>3192</v>
      </c>
      <c r="R6" s="34">
        <f t="shared" si="3"/>
        <v>67993</v>
      </c>
      <c r="S6" s="34">
        <f t="shared" si="3"/>
        <v>305.87</v>
      </c>
      <c r="T6" s="34">
        <f t="shared" si="3"/>
        <v>222.29</v>
      </c>
      <c r="U6" s="34">
        <f t="shared" si="3"/>
        <v>67563</v>
      </c>
      <c r="V6" s="34">
        <f t="shared" si="3"/>
        <v>55.83</v>
      </c>
      <c r="W6" s="34">
        <f t="shared" si="3"/>
        <v>1210.1600000000001</v>
      </c>
      <c r="X6" s="35">
        <f>IF(X7="",NA(),X7)</f>
        <v>98.99</v>
      </c>
      <c r="Y6" s="35">
        <f t="shared" ref="Y6:AG6" si="4">IF(Y7="",NA(),Y7)</f>
        <v>97.44</v>
      </c>
      <c r="Z6" s="35">
        <f t="shared" si="4"/>
        <v>100.79</v>
      </c>
      <c r="AA6" s="35">
        <f t="shared" si="4"/>
        <v>98.18</v>
      </c>
      <c r="AB6" s="35">
        <f t="shared" si="4"/>
        <v>104.73</v>
      </c>
      <c r="AC6" s="35">
        <f t="shared" si="4"/>
        <v>107.8</v>
      </c>
      <c r="AD6" s="35">
        <f t="shared" si="4"/>
        <v>111.96</v>
      </c>
      <c r="AE6" s="35">
        <f t="shared" si="4"/>
        <v>112.69</v>
      </c>
      <c r="AF6" s="35">
        <f t="shared" si="4"/>
        <v>113.16</v>
      </c>
      <c r="AG6" s="35">
        <f t="shared" si="4"/>
        <v>112.15</v>
      </c>
      <c r="AH6" s="34" t="str">
        <f>IF(AH7="","",IF(AH7="-","【-】","【"&amp;SUBSTITUTE(TEXT(AH7,"#,##0.00"),"-","△")&amp;"】"))</f>
        <v>【113.39】</v>
      </c>
      <c r="AI6" s="35">
        <f>IF(AI7="",NA(),AI7)</f>
        <v>2.46</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306.89</v>
      </c>
      <c r="AU6" s="35">
        <f t="shared" ref="AU6:BC6" si="6">IF(AU7="",NA(),AU7)</f>
        <v>146.53</v>
      </c>
      <c r="AV6" s="35">
        <f t="shared" si="6"/>
        <v>165.16</v>
      </c>
      <c r="AW6" s="35">
        <f t="shared" si="6"/>
        <v>216.46</v>
      </c>
      <c r="AX6" s="35">
        <f t="shared" si="6"/>
        <v>221.98</v>
      </c>
      <c r="AY6" s="35">
        <f t="shared" si="6"/>
        <v>739.59</v>
      </c>
      <c r="AZ6" s="35">
        <f t="shared" si="6"/>
        <v>335.95</v>
      </c>
      <c r="BA6" s="35">
        <f t="shared" si="6"/>
        <v>346.59</v>
      </c>
      <c r="BB6" s="35">
        <f t="shared" si="6"/>
        <v>357.82</v>
      </c>
      <c r="BC6" s="35">
        <f t="shared" si="6"/>
        <v>355.5</v>
      </c>
      <c r="BD6" s="34" t="str">
        <f>IF(BD7="","",IF(BD7="-","【-】","【"&amp;SUBSTITUTE(TEXT(BD7,"#,##0.00"),"-","△")&amp;"】"))</f>
        <v>【264.34】</v>
      </c>
      <c r="BE6" s="35">
        <f>IF(BE7="",NA(),BE7)</f>
        <v>625.69000000000005</v>
      </c>
      <c r="BF6" s="35">
        <f t="shared" ref="BF6:BN6" si="7">IF(BF7="",NA(),BF7)</f>
        <v>636.32000000000005</v>
      </c>
      <c r="BG6" s="35">
        <f t="shared" si="7"/>
        <v>648.80999999999995</v>
      </c>
      <c r="BH6" s="35">
        <f t="shared" si="7"/>
        <v>666.11</v>
      </c>
      <c r="BI6" s="35">
        <f t="shared" si="7"/>
        <v>628.30999999999995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96.58</v>
      </c>
      <c r="BQ6" s="35">
        <f t="shared" ref="BQ6:BY6" si="8">IF(BQ7="",NA(),BQ7)</f>
        <v>95.32</v>
      </c>
      <c r="BR6" s="35">
        <f t="shared" si="8"/>
        <v>98.51</v>
      </c>
      <c r="BS6" s="35">
        <f t="shared" si="8"/>
        <v>95.81</v>
      </c>
      <c r="BT6" s="35">
        <f t="shared" si="8"/>
        <v>103.03</v>
      </c>
      <c r="BU6" s="35">
        <f t="shared" si="8"/>
        <v>99.46</v>
      </c>
      <c r="BV6" s="35">
        <f t="shared" si="8"/>
        <v>105.21</v>
      </c>
      <c r="BW6" s="35">
        <f t="shared" si="8"/>
        <v>105.71</v>
      </c>
      <c r="BX6" s="35">
        <f t="shared" si="8"/>
        <v>106.01</v>
      </c>
      <c r="BY6" s="35">
        <f t="shared" si="8"/>
        <v>104.57</v>
      </c>
      <c r="BZ6" s="34" t="str">
        <f>IF(BZ7="","",IF(BZ7="-","【-】","【"&amp;SUBSTITUTE(TEXT(BZ7,"#,##0.00"),"-","△")&amp;"】"))</f>
        <v>【104.36】</v>
      </c>
      <c r="CA6" s="35">
        <f>IF(CA7="",NA(),CA7)</f>
        <v>201.61</v>
      </c>
      <c r="CB6" s="35">
        <f t="shared" ref="CB6:CJ6" si="9">IF(CB7="",NA(),CB7)</f>
        <v>204.48</v>
      </c>
      <c r="CC6" s="35">
        <f t="shared" si="9"/>
        <v>198.21</v>
      </c>
      <c r="CD6" s="35">
        <f t="shared" si="9"/>
        <v>204.4</v>
      </c>
      <c r="CE6" s="35">
        <f t="shared" si="9"/>
        <v>189.59</v>
      </c>
      <c r="CF6" s="35">
        <f t="shared" si="9"/>
        <v>171.78</v>
      </c>
      <c r="CG6" s="35">
        <f t="shared" si="9"/>
        <v>162.59</v>
      </c>
      <c r="CH6" s="35">
        <f t="shared" si="9"/>
        <v>162.15</v>
      </c>
      <c r="CI6" s="35">
        <f t="shared" si="9"/>
        <v>162.24</v>
      </c>
      <c r="CJ6" s="35">
        <f t="shared" si="9"/>
        <v>165.47</v>
      </c>
      <c r="CK6" s="34" t="str">
        <f>IF(CK7="","",IF(CK7="-","【-】","【"&amp;SUBSTITUTE(TEXT(CK7,"#,##0.00"),"-","△")&amp;"】"))</f>
        <v>【165.71】</v>
      </c>
      <c r="CL6" s="35">
        <f>IF(CL7="",NA(),CL7)</f>
        <v>63.23</v>
      </c>
      <c r="CM6" s="35">
        <f t="shared" ref="CM6:CU6" si="10">IF(CM7="",NA(),CM7)</f>
        <v>69.17</v>
      </c>
      <c r="CN6" s="35">
        <f t="shared" si="10"/>
        <v>69.930000000000007</v>
      </c>
      <c r="CO6" s="35">
        <f t="shared" si="10"/>
        <v>67.31</v>
      </c>
      <c r="CP6" s="35">
        <f t="shared" si="10"/>
        <v>73.12</v>
      </c>
      <c r="CQ6" s="35">
        <f t="shared" si="10"/>
        <v>59.68</v>
      </c>
      <c r="CR6" s="35">
        <f t="shared" si="10"/>
        <v>59.17</v>
      </c>
      <c r="CS6" s="35">
        <f t="shared" si="10"/>
        <v>59.34</v>
      </c>
      <c r="CT6" s="35">
        <f t="shared" si="10"/>
        <v>59.11</v>
      </c>
      <c r="CU6" s="35">
        <f t="shared" si="10"/>
        <v>59.74</v>
      </c>
      <c r="CV6" s="34" t="str">
        <f>IF(CV7="","",IF(CV7="-","【-】","【"&amp;SUBSTITUTE(TEXT(CV7,"#,##0.00"),"-","△")&amp;"】"))</f>
        <v>【60.41】</v>
      </c>
      <c r="CW6" s="35">
        <f>IF(CW7="",NA(),CW7)</f>
        <v>89.83</v>
      </c>
      <c r="CX6" s="35">
        <f t="shared" ref="CX6:DF6" si="11">IF(CX7="",NA(),CX7)</f>
        <v>89.55</v>
      </c>
      <c r="CY6" s="35">
        <f t="shared" si="11"/>
        <v>86.24</v>
      </c>
      <c r="CZ6" s="35">
        <f t="shared" si="11"/>
        <v>87.5</v>
      </c>
      <c r="DA6" s="35">
        <f t="shared" si="11"/>
        <v>87.82</v>
      </c>
      <c r="DB6" s="35">
        <f t="shared" si="11"/>
        <v>87.63</v>
      </c>
      <c r="DC6" s="35">
        <f t="shared" si="11"/>
        <v>87.6</v>
      </c>
      <c r="DD6" s="35">
        <f t="shared" si="11"/>
        <v>87.74</v>
      </c>
      <c r="DE6" s="35">
        <f t="shared" si="11"/>
        <v>87.91</v>
      </c>
      <c r="DF6" s="35">
        <f t="shared" si="11"/>
        <v>87.28</v>
      </c>
      <c r="DG6" s="34" t="str">
        <f>IF(DG7="","",IF(DG7="-","【-】","【"&amp;SUBSTITUTE(TEXT(DG7,"#,##0.00"),"-","△")&amp;"】"))</f>
        <v>【89.93】</v>
      </c>
      <c r="DH6" s="35">
        <f>IF(DH7="",NA(),DH7)</f>
        <v>41.55</v>
      </c>
      <c r="DI6" s="35">
        <f t="shared" ref="DI6:DQ6" si="12">IF(DI7="",NA(),DI7)</f>
        <v>48.49</v>
      </c>
      <c r="DJ6" s="35">
        <f t="shared" si="12"/>
        <v>49.67</v>
      </c>
      <c r="DK6" s="35">
        <f t="shared" si="12"/>
        <v>50.78</v>
      </c>
      <c r="DL6" s="35">
        <f t="shared" si="12"/>
        <v>52.04</v>
      </c>
      <c r="DM6" s="35">
        <f t="shared" si="12"/>
        <v>39.65</v>
      </c>
      <c r="DN6" s="35">
        <f t="shared" si="12"/>
        <v>45.25</v>
      </c>
      <c r="DO6" s="35">
        <f t="shared" si="12"/>
        <v>46.27</v>
      </c>
      <c r="DP6" s="35">
        <f t="shared" si="12"/>
        <v>46.88</v>
      </c>
      <c r="DQ6" s="35">
        <f t="shared" si="12"/>
        <v>46.94</v>
      </c>
      <c r="DR6" s="34" t="str">
        <f>IF(DR7="","",IF(DR7="-","【-】","【"&amp;SUBSTITUTE(TEXT(DR7,"#,##0.00"),"-","△")&amp;"】"))</f>
        <v>【48.12】</v>
      </c>
      <c r="DS6" s="35">
        <f>IF(DS7="",NA(),DS7)</f>
        <v>3.37</v>
      </c>
      <c r="DT6" s="35">
        <f t="shared" ref="DT6:EB6" si="13">IF(DT7="",NA(),DT7)</f>
        <v>3.26</v>
      </c>
      <c r="DU6" s="35">
        <f t="shared" si="13"/>
        <v>3.46</v>
      </c>
      <c r="DV6" s="35">
        <f t="shared" si="13"/>
        <v>6.78</v>
      </c>
      <c r="DW6" s="35">
        <f t="shared" si="13"/>
        <v>5.36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1.44</v>
      </c>
      <c r="EE6" s="35">
        <f t="shared" ref="EE6:EM6" si="14">IF(EE7="",NA(),EE7)</f>
        <v>0.85</v>
      </c>
      <c r="EF6" s="35">
        <f t="shared" si="14"/>
        <v>1.42</v>
      </c>
      <c r="EG6" s="35">
        <f t="shared" si="14"/>
        <v>1.1000000000000001</v>
      </c>
      <c r="EH6" s="35">
        <f t="shared" si="14"/>
        <v>1.21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172065</v>
      </c>
      <c r="D7" s="37">
        <v>46</v>
      </c>
      <c r="E7" s="37">
        <v>1</v>
      </c>
      <c r="F7" s="37">
        <v>0</v>
      </c>
      <c r="G7" s="37">
        <v>1</v>
      </c>
      <c r="H7" s="37" t="s">
        <v>105</v>
      </c>
      <c r="I7" s="37" t="s">
        <v>106</v>
      </c>
      <c r="J7" s="37" t="s">
        <v>107</v>
      </c>
      <c r="K7" s="37" t="s">
        <v>108</v>
      </c>
      <c r="L7" s="37" t="s">
        <v>109</v>
      </c>
      <c r="M7" s="37" t="s">
        <v>110</v>
      </c>
      <c r="N7" s="38" t="s">
        <v>111</v>
      </c>
      <c r="O7" s="38">
        <v>45.28</v>
      </c>
      <c r="P7" s="38">
        <v>99.99</v>
      </c>
      <c r="Q7" s="38">
        <v>3192</v>
      </c>
      <c r="R7" s="38">
        <v>67993</v>
      </c>
      <c r="S7" s="38">
        <v>305.87</v>
      </c>
      <c r="T7" s="38">
        <v>222.29</v>
      </c>
      <c r="U7" s="38">
        <v>67563</v>
      </c>
      <c r="V7" s="38">
        <v>55.83</v>
      </c>
      <c r="W7" s="38">
        <v>1210.1600000000001</v>
      </c>
      <c r="X7" s="38">
        <v>98.99</v>
      </c>
      <c r="Y7" s="38">
        <v>97.44</v>
      </c>
      <c r="Z7" s="38">
        <v>100.79</v>
      </c>
      <c r="AA7" s="38">
        <v>98.18</v>
      </c>
      <c r="AB7" s="38">
        <v>104.73</v>
      </c>
      <c r="AC7" s="38">
        <v>107.8</v>
      </c>
      <c r="AD7" s="38">
        <v>111.96</v>
      </c>
      <c r="AE7" s="38">
        <v>112.69</v>
      </c>
      <c r="AF7" s="38">
        <v>113.16</v>
      </c>
      <c r="AG7" s="38">
        <v>112.15</v>
      </c>
      <c r="AH7" s="38">
        <v>113.39</v>
      </c>
      <c r="AI7" s="38">
        <v>2.46</v>
      </c>
      <c r="AJ7" s="38">
        <v>0</v>
      </c>
      <c r="AK7" s="38">
        <v>0</v>
      </c>
      <c r="AL7" s="38">
        <v>0</v>
      </c>
      <c r="AM7" s="38">
        <v>0</v>
      </c>
      <c r="AN7" s="38">
        <v>4.3899999999999997</v>
      </c>
      <c r="AO7" s="38">
        <v>0.41</v>
      </c>
      <c r="AP7" s="38">
        <v>0.54</v>
      </c>
      <c r="AQ7" s="38">
        <v>0.68</v>
      </c>
      <c r="AR7" s="38">
        <v>1</v>
      </c>
      <c r="AS7" s="38">
        <v>0.85</v>
      </c>
      <c r="AT7" s="38">
        <v>306.89</v>
      </c>
      <c r="AU7" s="38">
        <v>146.53</v>
      </c>
      <c r="AV7" s="38">
        <v>165.16</v>
      </c>
      <c r="AW7" s="38">
        <v>216.46</v>
      </c>
      <c r="AX7" s="38">
        <v>221.98</v>
      </c>
      <c r="AY7" s="38">
        <v>739.59</v>
      </c>
      <c r="AZ7" s="38">
        <v>335.95</v>
      </c>
      <c r="BA7" s="38">
        <v>346.59</v>
      </c>
      <c r="BB7" s="38">
        <v>357.82</v>
      </c>
      <c r="BC7" s="38">
        <v>355.5</v>
      </c>
      <c r="BD7" s="38">
        <v>264.33999999999997</v>
      </c>
      <c r="BE7" s="38">
        <v>625.69000000000005</v>
      </c>
      <c r="BF7" s="38">
        <v>636.32000000000005</v>
      </c>
      <c r="BG7" s="38">
        <v>648.80999999999995</v>
      </c>
      <c r="BH7" s="38">
        <v>666.11</v>
      </c>
      <c r="BI7" s="38">
        <v>628.30999999999995</v>
      </c>
      <c r="BJ7" s="38">
        <v>324.08999999999997</v>
      </c>
      <c r="BK7" s="38">
        <v>319.82</v>
      </c>
      <c r="BL7" s="38">
        <v>312.02999999999997</v>
      </c>
      <c r="BM7" s="38">
        <v>307.45999999999998</v>
      </c>
      <c r="BN7" s="38">
        <v>312.58</v>
      </c>
      <c r="BO7" s="38">
        <v>274.27</v>
      </c>
      <c r="BP7" s="38">
        <v>96.58</v>
      </c>
      <c r="BQ7" s="38">
        <v>95.32</v>
      </c>
      <c r="BR7" s="38">
        <v>98.51</v>
      </c>
      <c r="BS7" s="38">
        <v>95.81</v>
      </c>
      <c r="BT7" s="38">
        <v>103.03</v>
      </c>
      <c r="BU7" s="38">
        <v>99.46</v>
      </c>
      <c r="BV7" s="38">
        <v>105.21</v>
      </c>
      <c r="BW7" s="38">
        <v>105.71</v>
      </c>
      <c r="BX7" s="38">
        <v>106.01</v>
      </c>
      <c r="BY7" s="38">
        <v>104.57</v>
      </c>
      <c r="BZ7" s="38">
        <v>104.36</v>
      </c>
      <c r="CA7" s="38">
        <v>201.61</v>
      </c>
      <c r="CB7" s="38">
        <v>204.48</v>
      </c>
      <c r="CC7" s="38">
        <v>198.21</v>
      </c>
      <c r="CD7" s="38">
        <v>204.4</v>
      </c>
      <c r="CE7" s="38">
        <v>189.59</v>
      </c>
      <c r="CF7" s="38">
        <v>171.78</v>
      </c>
      <c r="CG7" s="38">
        <v>162.59</v>
      </c>
      <c r="CH7" s="38">
        <v>162.15</v>
      </c>
      <c r="CI7" s="38">
        <v>162.24</v>
      </c>
      <c r="CJ7" s="38">
        <v>165.47</v>
      </c>
      <c r="CK7" s="38">
        <v>165.71</v>
      </c>
      <c r="CL7" s="38">
        <v>63.23</v>
      </c>
      <c r="CM7" s="38">
        <v>69.17</v>
      </c>
      <c r="CN7" s="38">
        <v>69.930000000000007</v>
      </c>
      <c r="CO7" s="38">
        <v>67.31</v>
      </c>
      <c r="CP7" s="38">
        <v>73.12</v>
      </c>
      <c r="CQ7" s="38">
        <v>59.68</v>
      </c>
      <c r="CR7" s="38">
        <v>59.17</v>
      </c>
      <c r="CS7" s="38">
        <v>59.34</v>
      </c>
      <c r="CT7" s="38">
        <v>59.11</v>
      </c>
      <c r="CU7" s="38">
        <v>59.74</v>
      </c>
      <c r="CV7" s="38">
        <v>60.41</v>
      </c>
      <c r="CW7" s="38">
        <v>89.83</v>
      </c>
      <c r="CX7" s="38">
        <v>89.55</v>
      </c>
      <c r="CY7" s="38">
        <v>86.24</v>
      </c>
      <c r="CZ7" s="38">
        <v>87.5</v>
      </c>
      <c r="DA7" s="38">
        <v>87.82</v>
      </c>
      <c r="DB7" s="38">
        <v>87.63</v>
      </c>
      <c r="DC7" s="38">
        <v>87.6</v>
      </c>
      <c r="DD7" s="38">
        <v>87.74</v>
      </c>
      <c r="DE7" s="38">
        <v>87.91</v>
      </c>
      <c r="DF7" s="38">
        <v>87.28</v>
      </c>
      <c r="DG7" s="38">
        <v>89.93</v>
      </c>
      <c r="DH7" s="38">
        <v>41.55</v>
      </c>
      <c r="DI7" s="38">
        <v>48.49</v>
      </c>
      <c r="DJ7" s="38">
        <v>49.67</v>
      </c>
      <c r="DK7" s="38">
        <v>50.78</v>
      </c>
      <c r="DL7" s="38">
        <v>52.04</v>
      </c>
      <c r="DM7" s="38">
        <v>39.65</v>
      </c>
      <c r="DN7" s="38">
        <v>45.25</v>
      </c>
      <c r="DO7" s="38">
        <v>46.27</v>
      </c>
      <c r="DP7" s="38">
        <v>46.88</v>
      </c>
      <c r="DQ7" s="38">
        <v>46.94</v>
      </c>
      <c r="DR7" s="38">
        <v>48.12</v>
      </c>
      <c r="DS7" s="38">
        <v>3.37</v>
      </c>
      <c r="DT7" s="38">
        <v>3.26</v>
      </c>
      <c r="DU7" s="38">
        <v>3.46</v>
      </c>
      <c r="DV7" s="38">
        <v>6.78</v>
      </c>
      <c r="DW7" s="38">
        <v>5.36</v>
      </c>
      <c r="DX7" s="38">
        <v>9.7100000000000009</v>
      </c>
      <c r="DY7" s="38">
        <v>10.71</v>
      </c>
      <c r="DZ7" s="38">
        <v>10.93</v>
      </c>
      <c r="EA7" s="38">
        <v>13.39</v>
      </c>
      <c r="EB7" s="38">
        <v>14.48</v>
      </c>
      <c r="EC7" s="38">
        <v>15.89</v>
      </c>
      <c r="ED7" s="38">
        <v>1.44</v>
      </c>
      <c r="EE7" s="38">
        <v>0.85</v>
      </c>
      <c r="EF7" s="38">
        <v>1.42</v>
      </c>
      <c r="EG7" s="38">
        <v>1.1000000000000001</v>
      </c>
      <c r="EH7" s="38">
        <v>1.21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cp:lastPrinted>2019-02-04T02:08:34Z</cp:lastPrinted>
  <dcterms:created xsi:type="dcterms:W3CDTF">2018-12-03T08:30:39Z</dcterms:created>
  <dcterms:modified xsi:type="dcterms:W3CDTF">2019-02-08T07:43:12Z</dcterms:modified>
  <cp:category/>
</cp:coreProperties>
</file>