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0（下水道分も含む）\56 経営比較分析表の分析等（0204締切）\下水道事業\回答\"/>
    </mc:Choice>
  </mc:AlternateContent>
  <workbookProtection workbookAlgorithmName="SHA-512" workbookHashValue="6qpJEc2J1FcdCpQkhzwID0ST0VsqYZbBa7dNFojdoJLRu6sASqgeeXi+FruN0b10/kFTTtj/ar4zlCeC3tWXMA==" workbookSaltValue="QhRfg0znz30KKZEUrJxCdQ==" workbookSpinCount="100000" lockStructure="1"/>
  <bookViews>
    <workbookView xWindow="0" yWindow="0" windowWidth="16245" windowHeight="71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<sst xmlns="http://schemas.openxmlformats.org/spreadsheetml/2006/main" count="281" uniqueCount="125">
  <si>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</si>
  <si>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</si>
  <si>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</si>
  <si>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</si>
  <si>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</si>
  <si>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</si>
  <si>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</si>
  <si>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</si>
  <si>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</si>
  <si>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</si>
  <si>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</si>
  <si>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</si>
  <si>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</si>
  <si>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</si>
  <si>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</si>
  <si>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</si>
  <si>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</si>
  <si>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</si>
  <si>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</si>
  <si>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</si>
  <si>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</si>
  <si>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</si>
  <si>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</si>
  <si>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</si>
  <si>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</si>
  <si>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</si>
  <si>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</si>
  <si>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</si>
  <si>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</si>
  <si>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</si>
  <si>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</si>
  <si>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</si>
  <si>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</si>
  <si>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</si>
  <si>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</si>
  <si>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</si>
  <si>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</si>
  <si>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</si>
  <si>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</si>
  <si>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</si>
  <si>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</si>
  <si>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</si>
  <si>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</si>
  <si>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</si>
  <si>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</si>
  <si>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</si>
  <si>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</si>
  <si>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</si>
  <si>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</si>
  <si>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</si>
  <si>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</si>
  <si>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</si>
  <si>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</si>
  <si>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</si>
  <si>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</si>
  <si>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</si>
  <si>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</si>
  <si>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</si>
  <si>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</si>
  <si>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</si>
  <si>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</si>
  <si>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</si>
  <si>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</si>
  <si>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</si>
  <si>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</si>
  <si>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</si>
  <si>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</si>
  <si>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</si>
  <si>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</si>
  <si>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</si>
  <si>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</si>
  <si>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</si>
  <si>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</si>
  <si>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</si>
  <si>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</si>
  <si>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</si>
  <si>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</si>
  <si>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</si>
  <si>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</si>
  <si>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</si>
  <si>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</si>
  <si>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</si>
  <si>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</si>
  <si>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</si>
  <si>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</si>
  <si>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</si>
  <si>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</si>
  <si>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</si>
  <si>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</si>
  <si>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</si>
  <si>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</si>
  <si>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</si>
  <si>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</si>
  <si>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</si>
  <si>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</si>
  <si>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</si>
  <si>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</si>
  <si>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</si>
  <si>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</si>
  <si>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</si>
  <si>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</si>
  <si>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</si>
  <si>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</si>
  <si>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</si>
  <si>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</si>
  <si>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</si>
  <si>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</si>
  <si>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</si>
  <si>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</si>
  <si>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</si>
  <si>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</si>
  <si>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</si>
  <si>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</si>
  <si>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</si>
  <si>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</si>
  <si>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</si>
  <si>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</si>
  <si>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</si>
  <si>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</si>
  <si>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</si>
  <si>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</si>
  <si>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</si>
  <si>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法定耐用年数（50年）を超えた管渠はないが、巡回点検やカメラ調査等により、適宜修繕や清掃を実施していく。
　平成28年度に公共下水道に統合したため、処理場を廃止した。</t>
    <phoneticPr fontId="4"/>
  </si>
  <si>
    <t>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効率的な汚水処理を行うため、平成28年度において、農業集落排水施設処理場を廃止し、特定環境保全公共下水道として公共下水道珠洲処理区の浄化センターで一括処理することとした。
　経営や資産等の状況を的確に把握し、経営基盤の計画的な強化と財政マネジメントの向上等に取り組むため、公営企業会計へ移行する準備を進める。その上で、料金改定の必要性の有無を検討する。</t>
    <phoneticPr fontId="4"/>
  </si>
  <si>
    <t>　①収益的収支比率及び⑤経費的回収率は100％を割り込んでおり、維持管理費や支払利息等の費用を賄い切れていないため、赤字経営と言える。⑤経費回収率は、一般会計負担経費の割合が増えたため、下水道事業会計負担経費に対する料金収入の回収率が上がっている。
　④企業債残高対事業規模比率については、H29年度は一般会計負担見込額を控除していないため増加している。一般会計負担見込額を控除した場合は370.04であり、前年より減となる。
　⑥前年より一般会計負担額が増えたため、汚水処理原価が減少している。
　⑦施設利用率は、特定環境公共下水道の処理場を廃止し、公共下水道の処理場で汚水処理しているため、当事業では利用率なしとなっている。
　⑧水洗化率も、全国平均及び類似団体平均より高くなっている。</t>
    <rPh sb="68" eb="70">
      <t>ケイヒ</t>
    </rPh>
    <rPh sb="70" eb="72">
      <t>カイシュウ</t>
    </rPh>
    <rPh sb="72" eb="73">
      <t>リツ</t>
    </rPh>
    <rPh sb="75" eb="77">
      <t>イッパン</t>
    </rPh>
    <rPh sb="77" eb="79">
      <t>カイケイ</t>
    </rPh>
    <rPh sb="79" eb="81">
      <t>フタン</t>
    </rPh>
    <rPh sb="81" eb="83">
      <t>ケイヒ</t>
    </rPh>
    <rPh sb="84" eb="86">
      <t>ワリアイ</t>
    </rPh>
    <rPh sb="87" eb="88">
      <t>フ</t>
    </rPh>
    <rPh sb="93" eb="96">
      <t>ゲスイドウ</t>
    </rPh>
    <rPh sb="96" eb="98">
      <t>ジギョウ</t>
    </rPh>
    <rPh sb="98" eb="100">
      <t>カイケイ</t>
    </rPh>
    <rPh sb="100" eb="102">
      <t>フタン</t>
    </rPh>
    <rPh sb="102" eb="104">
      <t>ケイヒ</t>
    </rPh>
    <rPh sb="105" eb="106">
      <t>タイ</t>
    </rPh>
    <rPh sb="108" eb="110">
      <t>リョウキン</t>
    </rPh>
    <rPh sb="110" eb="112">
      <t>シュウニュウ</t>
    </rPh>
    <rPh sb="113" eb="115">
      <t>カイシュウ</t>
    </rPh>
    <rPh sb="115" eb="116">
      <t>リツ</t>
    </rPh>
    <rPh sb="117" eb="118">
      <t>ア</t>
    </rPh>
    <rPh sb="209" eb="210">
      <t>ゲン</t>
    </rPh>
    <rPh sb="261" eb="263">
      <t>トクテイ</t>
    </rPh>
    <rPh sb="263" eb="265">
      <t>カンキョウ</t>
    </rPh>
    <rPh sb="265" eb="267">
      <t>コウキョウ</t>
    </rPh>
    <rPh sb="267" eb="270">
      <t>ゲスイドウ</t>
    </rPh>
    <rPh sb="271" eb="274">
      <t>ショリジョウ</t>
    </rPh>
    <rPh sb="275" eb="277">
      <t>ハイシ</t>
    </rPh>
    <rPh sb="279" eb="281">
      <t>コウキョウ</t>
    </rPh>
    <rPh sb="281" eb="284">
      <t>ゲスイドウ</t>
    </rPh>
    <rPh sb="285" eb="288">
      <t>ショリジョウ</t>
    </rPh>
    <rPh sb="300" eb="301">
      <t>トウ</t>
    </rPh>
    <rPh sb="301" eb="303">
      <t>ジギョウ</t>
    </rPh>
    <rPh sb="305" eb="308">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</si>
</sst>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D6-43AA-895D-A290EA73E6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0.13</c:v>
                </c:pt>
              </c:numCache>
            </c:numRef>
          </c:val>
          <c:smooth val="0"/>
          <c:extLst>
            <c:ext xmlns:c16="http://schemas.microsoft.com/office/drawing/2014/chart" uri="{C3380CC4-5D6E-409C-BE32-E72D297353CC}">
              <c16:uniqueId val="{00000001-CAD6-43AA-895D-A290EA73E6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44.44</c:v>
                </c:pt>
                <c:pt idx="4">
                  <c:v>0</c:v>
                </c:pt>
              </c:numCache>
            </c:numRef>
          </c:val>
          <c:extLst>
            <c:ext xmlns:c16="http://schemas.microsoft.com/office/drawing/2014/chart" uri="{C3380CC4-5D6E-409C-BE32-E72D297353CC}">
              <c16:uniqueId val="{00000000-2EBD-4F74-AF83-0121566177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37.72</c:v>
                </c:pt>
                <c:pt idx="4">
                  <c:v>37.08</c:v>
                </c:pt>
              </c:numCache>
            </c:numRef>
          </c:val>
          <c:smooth val="0"/>
          <c:extLst>
            <c:ext xmlns:c16="http://schemas.microsoft.com/office/drawing/2014/chart" uri="{C3380CC4-5D6E-409C-BE32-E72D297353CC}">
              <c16:uniqueId val="{00000001-2EBD-4F74-AF83-0121566177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84.16</c:v>
                </c:pt>
                <c:pt idx="4">
                  <c:v>84.27</c:v>
                </c:pt>
              </c:numCache>
            </c:numRef>
          </c:val>
          <c:extLst>
            <c:ext xmlns:c16="http://schemas.microsoft.com/office/drawing/2014/chart" uri="{C3380CC4-5D6E-409C-BE32-E72D297353CC}">
              <c16:uniqueId val="{00000000-C96E-461A-A957-B05220BBAA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68.459999999999994</c:v>
                </c:pt>
                <c:pt idx="4">
                  <c:v>67.22</c:v>
                </c:pt>
              </c:numCache>
            </c:numRef>
          </c:val>
          <c:smooth val="0"/>
          <c:extLst>
            <c:ext xmlns:c16="http://schemas.microsoft.com/office/drawing/2014/chart" uri="{C3380CC4-5D6E-409C-BE32-E72D297353CC}">
              <c16:uniqueId val="{00000001-C96E-461A-A957-B05220BBAA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84.6</c:v>
                </c:pt>
                <c:pt idx="4">
                  <c:v>88.51</c:v>
                </c:pt>
              </c:numCache>
            </c:numRef>
          </c:val>
          <c:extLst>
            <c:ext xmlns:c16="http://schemas.microsoft.com/office/drawing/2014/chart" uri="{C3380CC4-5D6E-409C-BE32-E72D297353CC}">
              <c16:uniqueId val="{00000000-5326-4142-847C-23A2D43D86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6-4142-847C-23A2D43D86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D-43C6-95C1-77DF248C83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D-43C6-95C1-77DF248C83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16-404D-BD4B-6F158462A7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6-404D-BD4B-6F158462A7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9-4A88-BF4F-9E4A7A78BA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9-4A88-BF4F-9E4A7A78BA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9-478C-A537-67AA633EB2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9-478C-A537-67AA633EB2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437.44</c:v>
                </c:pt>
                <c:pt idx="4">
                  <c:v>7873.06</c:v>
                </c:pt>
              </c:numCache>
            </c:numRef>
          </c:val>
          <c:extLst>
            <c:ext xmlns:c16="http://schemas.microsoft.com/office/drawing/2014/chart" uri="{C3380CC4-5D6E-409C-BE32-E72D297353CC}">
              <c16:uniqueId val="{00000000-B090-44EF-ABAF-B9B0B5D79E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1592.72</c:v>
                </c:pt>
                <c:pt idx="4">
                  <c:v>1223.96</c:v>
                </c:pt>
              </c:numCache>
            </c:numRef>
          </c:val>
          <c:smooth val="0"/>
          <c:extLst>
            <c:ext xmlns:c16="http://schemas.microsoft.com/office/drawing/2014/chart" uri="{C3380CC4-5D6E-409C-BE32-E72D297353CC}">
              <c16:uniqueId val="{00000001-B090-44EF-ABAF-B9B0B5D79E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51.36</c:v>
                </c:pt>
                <c:pt idx="4">
                  <c:v>85.3</c:v>
                </c:pt>
              </c:numCache>
            </c:numRef>
          </c:val>
          <c:extLst>
            <c:ext xmlns:c16="http://schemas.microsoft.com/office/drawing/2014/chart" uri="{C3380CC4-5D6E-409C-BE32-E72D297353CC}">
              <c16:uniqueId val="{00000000-9D1A-42F9-97B1-D48CD3C8D0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53.7</c:v>
                </c:pt>
                <c:pt idx="4">
                  <c:v>61.54</c:v>
                </c:pt>
              </c:numCache>
            </c:numRef>
          </c:val>
          <c:smooth val="0"/>
          <c:extLst>
            <c:ext xmlns:c16="http://schemas.microsoft.com/office/drawing/2014/chart" uri="{C3380CC4-5D6E-409C-BE32-E72D297353CC}">
              <c16:uniqueId val="{00000001-9D1A-42F9-97B1-D48CD3C8D0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362.07</c:v>
                </c:pt>
                <c:pt idx="4">
                  <c:v>214.84</c:v>
                </c:pt>
              </c:numCache>
            </c:numRef>
          </c:val>
          <c:extLst>
            <c:ext xmlns:c16="http://schemas.microsoft.com/office/drawing/2014/chart" uri="{C3380CC4-5D6E-409C-BE32-E72D297353CC}">
              <c16:uniqueId val="{00000000-839C-455D-BA09-8793A05BD6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300.35000000000002</c:v>
                </c:pt>
                <c:pt idx="4">
                  <c:v>267.86</c:v>
                </c:pt>
              </c:numCache>
            </c:numRef>
          </c:val>
          <c:smooth val="0"/>
          <c:extLst>
            <c:ext xmlns:c16="http://schemas.microsoft.com/office/drawing/2014/chart" uri="{C3380CC4-5D6E-409C-BE32-E72D297353CC}">
              <c16:uniqueId val="{00000001-839C-455D-BA09-8793A05BD6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0" zoomScaleNormal="100" workbookViewId="0">
      <selection activeCell="BJ25" sqref="BJ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珠洲市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14752</v>
      </c>
      <c r="AM8" s="49"/>
      <c r="AN8" s="49"/>
      <c r="AO8" s="49"/>
      <c r="AP8" s="49"/>
      <c r="AQ8" s="49"/>
      <c r="AR8" s="49"/>
      <c r="AS8" s="49"/>
      <c r="AT8" s="44">
        <f>データ!T6</f>
        <v>247.2</v>
      </c>
      <c r="AU8" s="44"/>
      <c r="AV8" s="44"/>
      <c r="AW8" s="44"/>
      <c r="AX8" s="44"/>
      <c r="AY8" s="44"/>
      <c r="AZ8" s="44"/>
      <c r="BA8" s="44"/>
      <c r="BB8" s="44">
        <f>データ!U6</f>
        <v>59.68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5.13</v>
      </c>
      <c r="Q10" s="44"/>
      <c r="R10" s="44"/>
      <c r="S10" s="44"/>
      <c r="T10" s="44"/>
      <c r="U10" s="44"/>
      <c r="V10" s="44"/>
      <c r="W10" s="44" t="str">
        <f>データ!Q6</f>
        <v>-</v>
      </c>
      <c r="X10" s="44"/>
      <c r="Y10" s="44"/>
      <c r="Z10" s="44"/>
      <c r="AA10" s="44"/>
      <c r="AB10" s="44"/>
      <c r="AC10" s="44"/>
      <c r="AD10" s="49">
        <f>データ!R6</f>
        <v>3456</v>
      </c>
      <c r="AE10" s="49"/>
      <c r="AF10" s="49"/>
      <c r="AG10" s="49"/>
      <c r="AH10" s="49"/>
      <c r="AI10" s="49"/>
      <c r="AJ10" s="49"/>
      <c r="AK10" s="2"/>
      <c r="AL10" s="49">
        <f>データ!V6</f>
        <v>750</v>
      </c>
      <c r="AM10" s="49"/>
      <c r="AN10" s="49"/>
      <c r="AO10" s="49"/>
      <c r="AP10" s="49"/>
      <c r="AQ10" s="49"/>
      <c r="AR10" s="49"/>
      <c r="AS10" s="49"/>
      <c r="AT10" s="44">
        <f>データ!W6</f>
        <v>0.26</v>
      </c>
      <c r="AU10" s="44"/>
      <c r="AV10" s="44"/>
      <c r="AW10" s="44"/>
      <c r="AX10" s="44"/>
      <c r="AY10" s="44"/>
      <c r="AZ10" s="44"/>
      <c r="BA10" s="44"/>
      <c r="BB10" s="44">
        <f>データ!X6</f>
        <v>2884.62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nUkEDwIepB2TJ92E6XJBFrUaOabB5kCNBo6azme3cwSFLZfm58FvgB7tlStkKAdZv6xB//Klf/o8vzhOZRB4OA==" saltValue="6h+mMir9naibz6Mex8SCR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172057</v>
      </c>
      <c r="D6" s="32">
        <f t="shared" si="3"/>
        <v>47</v>
      </c>
      <c r="E6" s="32">
        <f t="shared" si="3"/>
        <v>17</v>
      </c>
      <c r="F6" s="32">
        <f t="shared" si="3"/>
        <v>4</v>
      </c>
      <c r="G6" s="32">
        <f t="shared" si="3"/>
        <v>0</v>
      </c>
      <c r="H6" s="32" t="str">
        <f t="shared" si="3"/>
        <v>石川県　珠洲市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5.13</v>
      </c>
      <c r="Q6" s="33" t="str">
        <f t="shared" si="3"/>
        <v>-</v>
      </c>
      <c r="R6" s="33">
        <f t="shared" si="3"/>
        <v>3456</v>
      </c>
      <c r="S6" s="33">
        <f t="shared" si="3"/>
        <v>14752</v>
      </c>
      <c r="T6" s="33">
        <f t="shared" si="3"/>
        <v>247.2</v>
      </c>
      <c r="U6" s="33">
        <f t="shared" si="3"/>
        <v>59.68</v>
      </c>
      <c r="V6" s="33">
        <f t="shared" si="3"/>
        <v>750</v>
      </c>
      <c r="W6" s="33">
        <f t="shared" si="3"/>
        <v>0.26</v>
      </c>
      <c r="X6" s="33">
        <f t="shared" si="3"/>
        <v>2884.62</v>
      </c>
      <c r="Y6" s="34" t="str">
        <f>IF(Y7="",NA(),Y7)</f>
        <v>-</v>
      </c>
      <c r="Z6" s="34" t="str">
        <f t="shared" ref="Z6:AH6" si="4">IF(Z7="",NA(),Z7)</f>
        <v>-</v>
      </c>
      <c r="AA6" s="34" t="str">
        <f t="shared" si="4"/>
        <v>-</v>
      </c>
      <c r="AB6" s="34">
        <f t="shared" si="4"/>
        <v>84.6</v>
      </c>
      <c r="AC6" s="34">
        <f t="shared" si="4"/>
        <v>88.51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f t="shared" si="7"/>
        <v>437.44</v>
      </c>
      <c r="BJ6" s="34">
        <f t="shared" si="7"/>
        <v>7873.06</v>
      </c>
      <c r="BK6" s="34" t="str">
        <f t="shared" si="7"/>
        <v>-</v>
      </c>
      <c r="BL6" s="34" t="str">
        <f t="shared" si="7"/>
        <v>-</v>
      </c>
      <c r="BM6" s="34" t="str">
        <f t="shared" si="7"/>
        <v>-</v>
      </c>
      <c r="BN6" s="34">
        <f t="shared" si="7"/>
        <v>1592.72</v>
      </c>
      <c r="BO6" s="34">
        <f t="shared" si="7"/>
        <v>1223.96</v>
      </c>
      <c r="BP6" s="33" t="str">
        <f>IF(BP7="","",IF(BP7="-","【-】","【"&amp;SUBSTITUTE(TEXT(BP7,"#,##0.00"),"-","△")&amp;"】"))</f>
        <v>【1,225.44】</v>
      </c>
      <c r="BQ6" s="34" t="str">
        <f>IF(BQ7="",NA(),BQ7)</f>
        <v>-</v>
      </c>
      <c r="BR6" s="34" t="str">
        <f t="shared" ref="BR6:BZ6" si="8">IF(BR7="",NA(),BR7)</f>
        <v>-</v>
      </c>
      <c r="BS6" s="34" t="str">
        <f t="shared" si="8"/>
        <v>-</v>
      </c>
      <c r="BT6" s="34">
        <f t="shared" si="8"/>
        <v>51.36</v>
      </c>
      <c r="BU6" s="34">
        <f t="shared" si="8"/>
        <v>85.3</v>
      </c>
      <c r="BV6" s="34" t="str">
        <f t="shared" si="8"/>
        <v>-</v>
      </c>
      <c r="BW6" s="34" t="str">
        <f t="shared" si="8"/>
        <v>-</v>
      </c>
      <c r="BX6" s="34" t="str">
        <f t="shared" si="8"/>
        <v>-</v>
      </c>
      <c r="BY6" s="34">
        <f t="shared" si="8"/>
        <v>53.7</v>
      </c>
      <c r="BZ6" s="34">
        <f t="shared" si="8"/>
        <v>61.54</v>
      </c>
      <c r="CA6" s="33" t="str">
        <f>IF(CA7="","",IF(CA7="-","【-】","【"&amp;SUBSTITUTE(TEXT(CA7,"#,##0.00"),"-","△")&amp;"】"))</f>
        <v>【75.58】</v>
      </c>
      <c r="CB6" s="34" t="str">
        <f>IF(CB7="",NA(),CB7)</f>
        <v>-</v>
      </c>
      <c r="CC6" s="34" t="str">
        <f t="shared" ref="CC6:CK6" si="9">IF(CC7="",NA(),CC7)</f>
        <v>-</v>
      </c>
      <c r="CD6" s="34" t="str">
        <f t="shared" si="9"/>
        <v>-</v>
      </c>
      <c r="CE6" s="34">
        <f t="shared" si="9"/>
        <v>362.07</v>
      </c>
      <c r="CF6" s="34">
        <f t="shared" si="9"/>
        <v>214.84</v>
      </c>
      <c r="CG6" s="34" t="str">
        <f t="shared" si="9"/>
        <v>-</v>
      </c>
      <c r="CH6" s="34" t="str">
        <f t="shared" si="9"/>
        <v>-</v>
      </c>
      <c r="CI6" s="34" t="str">
        <f t="shared" si="9"/>
        <v>-</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f t="shared" si="10"/>
        <v>44.44</v>
      </c>
      <c r="CQ6" s="34" t="str">
        <f t="shared" si="10"/>
        <v>-</v>
      </c>
      <c r="CR6" s="34" t="str">
        <f t="shared" si="10"/>
        <v>-</v>
      </c>
      <c r="CS6" s="34" t="str">
        <f t="shared" si="10"/>
        <v>-</v>
      </c>
      <c r="CT6" s="34" t="str">
        <f t="shared" si="10"/>
        <v>-</v>
      </c>
      <c r="CU6" s="34">
        <f t="shared" si="10"/>
        <v>37.72</v>
      </c>
      <c r="CV6" s="34">
        <f t="shared" si="10"/>
        <v>37.08</v>
      </c>
      <c r="CW6" s="33" t="str">
        <f>IF(CW7="","",IF(CW7="-","【-】","【"&amp;SUBSTITUTE(TEXT(CW7,"#,##0.00"),"-","△")&amp;"】"))</f>
        <v>【42.66】</v>
      </c>
      <c r="CX6" s="34" t="str">
        <f>IF(CX7="",NA(),CX7)</f>
        <v>-</v>
      </c>
      <c r="CY6" s="34" t="str">
        <f t="shared" ref="CY6:DG6" si="11">IF(CY7="",NA(),CY7)</f>
        <v>-</v>
      </c>
      <c r="CZ6" s="34" t="str">
        <f t="shared" si="11"/>
        <v>-</v>
      </c>
      <c r="DA6" s="34">
        <f t="shared" si="11"/>
        <v>84.16</v>
      </c>
      <c r="DB6" s="34">
        <f t="shared" si="11"/>
        <v>84.27</v>
      </c>
      <c r="DC6" s="34" t="str">
        <f t="shared" si="11"/>
        <v>-</v>
      </c>
      <c r="DD6" s="34" t="str">
        <f t="shared" si="11"/>
        <v>-</v>
      </c>
      <c r="DE6" s="34" t="str">
        <f t="shared" si="11"/>
        <v>-</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3">
        <f t="shared" si="14"/>
        <v>0</v>
      </c>
      <c r="EI6" s="33">
        <f t="shared" si="14"/>
        <v>0</v>
      </c>
      <c r="EJ6" s="34" t="str">
        <f t="shared" si="14"/>
        <v>-</v>
      </c>
      <c r="EK6" s="34" t="str">
        <f t="shared" si="14"/>
        <v>-</v>
      </c>
      <c r="EL6" s="34" t="str">
        <f t="shared" si="14"/>
        <v>-</v>
      </c>
      <c r="EM6" s="34">
        <f t="shared" si="14"/>
        <v>0.13</v>
      </c>
      <c r="EN6" s="34">
        <f t="shared" si="14"/>
        <v>0.13</v>
      </c>
      <c r="EO6" s="33" t="str">
        <f>IF(EO7="","",IF(EO7="-","【-】","【"&amp;SUBSTITUTE(TEXT(EO7,"#,##0.00"),"-","△")&amp;"】"))</f>
        <v>【0.10】</v>
      </c>
    </row>
    <row r="7" spans="1:145" s="35" customFormat="1" x14ac:dyDescent="0.15">
      <c r="A7" s="27"/>
      <c r="B7" s="36">
        <v>2017</v>
      </c>
      <c r="C7" s="36">
        <v>172057</v>
      </c>
      <c r="D7" s="36">
        <v>47</v>
      </c>
      <c r="E7" s="36">
        <v>17</v>
      </c>
      <c r="F7" s="36">
        <v>4</v>
      </c>
      <c r="G7" s="36">
        <v>0</v>
      </c>
      <c r="H7" s="36" t="s">
        <v>109</v>
      </c>
      <c r="I7" s="36" t="s">
        <v>110</v>
      </c>
      <c r="J7" s="36" t="s">
        <v>111</v>
      </c>
      <c r="K7" s="36" t="s">
        <v>112</v>
      </c>
      <c r="L7" s="36" t="s">
        <v>113</v>
      </c>
      <c r="M7" s="36" t="s">
        <v>114</v>
      </c>
      <c r="N7" s="37" t="s">
        <v>115</v>
      </c>
      <c r="O7" s="37" t="s">
        <v>116</v>
      </c>
      <c r="P7" s="37">
        <v>5.13</v>
      </c>
      <c r="Q7" s="37" t="s">
        <v>115</v>
      </c>
      <c r="R7" s="37">
        <v>3456</v>
      </c>
      <c r="S7" s="37">
        <v>14752</v>
      </c>
      <c r="T7" s="37">
        <v>247.2</v>
      </c>
      <c r="U7" s="37">
        <v>59.68</v>
      </c>
      <c r="V7" s="37">
        <v>750</v>
      </c>
      <c r="W7" s="37">
        <v>0.26</v>
      </c>
      <c r="X7" s="37">
        <v>2884.62</v>
      </c>
      <c r="Y7" s="37" t="s">
        <v>115</v>
      </c>
      <c r="Z7" s="37" t="s">
        <v>115</v>
      </c>
      <c r="AA7" s="37" t="s">
        <v>115</v>
      </c>
      <c r="AB7" s="37">
        <v>84.6</v>
      </c>
      <c r="AC7" s="37">
        <v>88.51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t="s">
        <v>115</v>
      </c>
      <c r="BI7" s="37">
        <v>437.44</v>
      </c>
      <c r="BJ7" s="37">
        <v>7873.06</v>
      </c>
      <c r="BK7" s="37" t="s">
        <v>115</v>
      </c>
      <c r="BL7" s="37" t="s">
        <v>115</v>
      </c>
      <c r="BM7" s="37" t="s">
        <v>115</v>
      </c>
      <c r="BN7" s="37">
        <v>1592.72</v>
      </c>
      <c r="BO7" s="37">
        <v>1223.96</v>
      </c>
      <c r="BP7" s="37">
        <v>1225.44</v>
      </c>
      <c r="BQ7" s="37" t="s">
        <v>115</v>
      </c>
      <c r="BR7" s="37" t="s">
        <v>115</v>
      </c>
      <c r="BS7" s="37" t="s">
        <v>115</v>
      </c>
      <c r="BT7" s="37">
        <v>51.36</v>
      </c>
      <c r="BU7" s="37">
        <v>85.3</v>
      </c>
      <c r="BV7" s="37" t="s">
        <v>115</v>
      </c>
      <c r="BW7" s="37" t="s">
        <v>115</v>
      </c>
      <c r="BX7" s="37" t="s">
        <v>115</v>
      </c>
      <c r="BY7" s="37">
        <v>53.7</v>
      </c>
      <c r="BZ7" s="37">
        <v>61.54</v>
      </c>
      <c r="CA7" s="37">
        <v>75.58</v>
      </c>
      <c r="CB7" s="37" t="s">
        <v>115</v>
      </c>
      <c r="CC7" s="37" t="s">
        <v>115</v>
      </c>
      <c r="CD7" s="37" t="s">
        <v>115</v>
      </c>
      <c r="CE7" s="37">
        <v>362.07</v>
      </c>
      <c r="CF7" s="37">
        <v>214.84</v>
      </c>
      <c r="CG7" s="37" t="s">
        <v>115</v>
      </c>
      <c r="CH7" s="37" t="s">
        <v>115</v>
      </c>
      <c r="CI7" s="37" t="s">
        <v>115</v>
      </c>
      <c r="CJ7" s="37">
        <v>300.35000000000002</v>
      </c>
      <c r="CK7" s="37">
        <v>267.86</v>
      </c>
      <c r="CL7" s="37">
        <v>215.23</v>
      </c>
      <c r="CM7" s="37" t="s">
        <v>115</v>
      </c>
      <c r="CN7" s="37" t="s">
        <v>115</v>
      </c>
      <c r="CO7" s="37" t="s">
        <v>115</v>
      </c>
      <c r="CP7" s="37">
        <v>44.44</v>
      </c>
      <c r="CQ7" s="37" t="s">
        <v>115</v>
      </c>
      <c r="CR7" s="37" t="s">
        <v>115</v>
      </c>
      <c r="CS7" s="37" t="s">
        <v>115</v>
      </c>
      <c r="CT7" s="37" t="s">
        <v>115</v>
      </c>
      <c r="CU7" s="37">
        <v>37.72</v>
      </c>
      <c r="CV7" s="37">
        <v>37.08</v>
      </c>
      <c r="CW7" s="37">
        <v>42.66</v>
      </c>
      <c r="CX7" s="37" t="s">
        <v>115</v>
      </c>
      <c r="CY7" s="37" t="s">
        <v>115</v>
      </c>
      <c r="CZ7" s="37" t="s">
        <v>115</v>
      </c>
      <c r="DA7" s="37">
        <v>84.16</v>
      </c>
      <c r="DB7" s="37">
        <v>84.27</v>
      </c>
      <c r="DC7" s="37" t="s">
        <v>115</v>
      </c>
      <c r="DD7" s="37" t="s">
        <v>115</v>
      </c>
      <c r="DE7" s="37" t="s">
        <v>115</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v>0</v>
      </c>
      <c r="EI7" s="37">
        <v>0</v>
      </c>
      <c r="EJ7" s="37" t="s">
        <v>115</v>
      </c>
      <c r="EK7" s="37" t="s">
        <v>115</v>
      </c>
      <c r="EL7" s="37" t="s">
        <v>115</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2019-02-04T05:58:15Z</cp:lastPrinted>
  <dcterms:created xsi:type="dcterms:W3CDTF">2018-12-03T09:13:51Z</dcterms:created>
  <dcterms:modified xsi:type="dcterms:W3CDTF">2019-02-04T05:59:31Z</dcterms:modified>
  <cp:category/>
</cp:coreProperties>
</file>