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matsu\Desktop\2.4経営比較分析票の入力について\提出\"/>
    </mc:Choice>
  </mc:AlternateContent>
  <workbookProtection workbookAlgorithmName="SHA-512" workbookHashValue="+XuE580bQWybur06/cHPSPFQHrOxqe0apBao8utdEpNit/SWxqqFV7kODxYXH09R2ueGyxHuN/jKEe8GW4GPug==" workbookSaltValue="6JNFCJIAqYqvLkwMLGaFM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<sst xmlns="http://schemas.openxmlformats.org/spreadsheetml/2006/main" count="323" uniqueCount="123">
  <si>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</si>
  <si>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</si>
  <si>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</si>
  <si>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</si>
  <si>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</si>
  <si>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</si>
  <si>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</si>
  <si>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</si>
  <si>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</si>
  <si>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</si>
  <si>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</si>
  <si>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</si>
  <si>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</si>
  <si>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</si>
  <si>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</si>
  <si>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</si>
  <si>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</si>
  <si>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</si>
  <si>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</si>
  <si>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</si>
  <si>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</si>
  <si>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</si>
  <si>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</si>
  <si>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</si>
  <si>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</si>
  <si>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</si>
  <si>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</si>
  <si>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</si>
  <si>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</si>
  <si>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</si>
  <si>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</si>
  <si>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</si>
  <si>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</si>
  <si>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</si>
  <si>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</si>
  <si>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</si>
  <si>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</si>
  <si>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</si>
  <si>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</si>
  <si>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</si>
  <si>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</si>
  <si>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</si>
  <si>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</si>
  <si>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</si>
  <si>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</si>
  <si>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</si>
  <si>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</si>
  <si>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</si>
  <si>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</si>
  <si>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</si>
  <si>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</si>
  <si>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</si>
  <si>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</si>
  <si>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</si>
  <si>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</si>
  <si>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</si>
  <si>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</si>
  <si>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</si>
  <si>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</si>
  <si>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</si>
  <si>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</si>
  <si>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</si>
  <si>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</si>
  <si>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</si>
  <si>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</si>
  <si>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</si>
  <si>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</si>
  <si>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</si>
  <si>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</si>
  <si>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</si>
  <si>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</si>
  <si>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</si>
  <si>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</si>
  <si>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</si>
  <si>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</si>
  <si>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</si>
  <si>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</si>
  <si>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</si>
  <si>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</si>
  <si>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</si>
  <si>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</si>
  <si>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</si>
  <si>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</si>
  <si>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</si>
  <si>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</si>
  <si>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</si>
  <si>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</si>
  <si>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</si>
  <si>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</si>
  <si>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</si>
  <si>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</si>
  <si>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</si>
  <si>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</si>
  <si>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</si>
  <si>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</si>
  <si>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</si>
  <si>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</si>
  <si>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</si>
  <si>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</si>
  <si>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</si>
  <si>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</si>
  <si>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</si>
  <si>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</si>
  <si>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</si>
  <si>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</si>
  <si>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</si>
  <si>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</si>
  <si>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</si>
  <si>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小松市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</si>
  <si>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</si>
  <si>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</si>
  <si>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</si>
  <si>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</si>
  <si>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</si>
  <si>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</si>
  <si>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</si>
  <si>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</si>
  <si>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</si>
  <si>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</si>
  <si>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</si>
  <si>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安定経営と老朽化施設の更新を同時に行なっていく必要があり、経営を圧迫するような過大な投資にならないよう、投資を平準化させ経費のバランスをとりながら、計画的に施設の更新を進めていきます。</t>
    <phoneticPr fontId="4"/>
  </si>
  <si>
    <t>　現在、法定耐用年数を超える管渠は無い状況ではありますが、将来において管渠の更新工事が必要となるため、更新工事が短期間に集中しないように、計画的に更新工事に取り掛かかりたいと考えています。
　また、処理場等施設については、毎年設備の機能強化を行うことで、施設の延命化を図っていますが、耐震性の向上なども含めて効率的に再構築を計画的していきます。</t>
    <rPh sb="116" eb="118">
      <t>キノウ</t>
    </rPh>
    <rPh sb="118" eb="120">
      <t>キョウカ</t>
    </rPh>
    <rPh sb="151" eb="152">
      <t>フク</t>
    </rPh>
    <phoneticPr fontId="4"/>
  </si>
  <si>
    <t>　平成２９年度は、経営の健全化や資産状況の把握を目的に地方公営企業法の適用を実施したことから、当年度のみの数値となっています。
　水洗化率が高く、使用料収入が安定していることにより、経費回収率は類似団体の平均値より高い状況を維持しています。
　各指標の数値については、概ね健全な状況ですが、山間地の急激な少子高齢化により農業集落排水事業を取り巻く環境は厳しさを増しています。
　今後は更に経営の効率化に努め、施設利用率を上昇させ、安定的な経営を行っていきたいと考えています。</t>
    <rPh sb="1" eb="3">
      <t>ヘイセイ</t>
    </rPh>
    <rPh sb="5" eb="7">
      <t>ネンド</t>
    </rPh>
    <rPh sb="9" eb="11">
      <t>ケイエイ</t>
    </rPh>
    <rPh sb="12" eb="15">
      <t>ケンゼンカ</t>
    </rPh>
    <rPh sb="16" eb="18">
      <t>シサン</t>
    </rPh>
    <rPh sb="18" eb="20">
      <t>ジョウキョウ</t>
    </rPh>
    <rPh sb="21" eb="23">
      <t>ハアク</t>
    </rPh>
    <rPh sb="24" eb="26">
      <t>モクテキ</t>
    </rPh>
    <rPh sb="27" eb="29">
      <t>チホウ</t>
    </rPh>
    <rPh sb="29" eb="31">
      <t>コウエイ</t>
    </rPh>
    <rPh sb="31" eb="33">
      <t>キギョウ</t>
    </rPh>
    <rPh sb="33" eb="34">
      <t>ホウ</t>
    </rPh>
    <rPh sb="35" eb="37">
      <t>テキヨウ</t>
    </rPh>
    <rPh sb="38" eb="40">
      <t>ジッシ</t>
    </rPh>
    <rPh sb="47" eb="48">
      <t>トウ</t>
    </rPh>
    <rPh sb="48" eb="50">
      <t>ネンド</t>
    </rPh>
    <rPh sb="53" eb="55">
      <t>スウチ</t>
    </rPh>
    <rPh sb="122" eb="123">
      <t>カク</t>
    </rPh>
    <rPh sb="123" eb="125">
      <t>シヒョウ</t>
    </rPh>
    <rPh sb="126" eb="128">
      <t>スウチ</t>
    </rPh>
    <rPh sb="134" eb="135">
      <t>オオム</t>
    </rPh>
    <rPh sb="136" eb="138">
      <t>ケンゼン</t>
    </rPh>
    <rPh sb="139" eb="141">
      <t>ジョウキョウ</t>
    </rPh>
    <rPh sb="145" eb="147">
      <t>サンカン</t>
    </rPh>
    <rPh sb="147" eb="148">
      <t>チ</t>
    </rPh>
    <rPh sb="149" eb="151">
      <t>キュウゲキ</t>
    </rPh>
    <rPh sb="152" eb="154">
      <t>ショウシ</t>
    </rPh>
    <rPh sb="154" eb="157">
      <t>コウレイカ</t>
    </rPh>
    <rPh sb="160" eb="162">
      <t>ノウギョウ</t>
    </rPh>
    <rPh sb="162" eb="164">
      <t>シュウラク</t>
    </rPh>
    <rPh sb="164" eb="166">
      <t>ハイスイ</t>
    </rPh>
    <rPh sb="166" eb="168">
      <t>ジギョウ</t>
    </rPh>
    <rPh sb="169" eb="170">
      <t>ト</t>
    </rPh>
    <rPh sb="171" eb="172">
      <t>マ</t>
    </rPh>
    <rPh sb="173" eb="175">
      <t>カンキョウ</t>
    </rPh>
    <rPh sb="176" eb="177">
      <t>キビ</t>
    </rPh>
    <rPh sb="180" eb="181">
      <t>マ</t>
    </rPh>
    <rPh sb="192" eb="193">
      <t>サラ</t>
    </rPh>
    <rPh sb="194" eb="196">
      <t>ケイエイ</t>
    </rPh>
    <rPh sb="197" eb="200">
      <t>コウリツカ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</si>
</sst>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BE7B-45AB-86BF-5D8627ECA00F}"/>
            </c:ext>
          </c:extLst>
        </c:ser>
        <c:dLbls>
          <c:showLegendKey val="0"/>
          <c:showVal val="0"/>
          <c:showCatName val="0"/>
          <c:showSerName val="0"/>
          <c:showPercent val="0"/>
          <c:showBubbleSize val="0"/>
        </c:dLbls>
        <c:gapWidth val="150"/>
        <c:axId val="208824360"/>
        <c:axId val="208825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0.01</c:v>
                </c:pt>
              </c:numCache>
            </c:numRef>
          </c:val>
          <c:smooth val="0"/>
          <c:extLst xmlns:c16r2="http://schemas.microsoft.com/office/drawing/2015/06/chart">
            <c:ext xmlns:c16="http://schemas.microsoft.com/office/drawing/2014/chart" uri="{C3380CC4-5D6E-409C-BE32-E72D297353CC}">
              <c16:uniqueId val="{00000001-BE7B-45AB-86BF-5D8627ECA00F}"/>
            </c:ext>
          </c:extLst>
        </c:ser>
        <c:dLbls>
          <c:showLegendKey val="0"/>
          <c:showVal val="0"/>
          <c:showCatName val="0"/>
          <c:showSerName val="0"/>
          <c:showPercent val="0"/>
          <c:showBubbleSize val="0"/>
        </c:dLbls>
        <c:marker val="1"/>
        <c:smooth val="0"/>
        <c:axId val="208824360"/>
        <c:axId val="208825928"/>
      </c:lineChart>
      <c:dateAx>
        <c:axId val="208824360"/>
        <c:scaling>
          <c:orientation val="minMax"/>
        </c:scaling>
        <c:delete val="1"/>
        <c:axPos val="b"/>
        <c:numFmt formatCode="ge" sourceLinked="1"/>
        <c:majorTickMark val="none"/>
        <c:minorTickMark val="none"/>
        <c:tickLblPos val="none"/>
        <c:crossAx val="208825928"/>
        <c:crosses val="autoZero"/>
        <c:auto val="1"/>
        <c:lblOffset val="100"/>
        <c:baseTimeUnit val="years"/>
      </c:dateAx>
      <c:valAx>
        <c:axId val="208825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82436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61.37</c:v>
                </c:pt>
              </c:numCache>
            </c:numRef>
          </c:val>
          <c:extLst xmlns:c16r2="http://schemas.microsoft.com/office/drawing/2015/06/chart">
            <c:ext xmlns:c16="http://schemas.microsoft.com/office/drawing/2014/chart" uri="{C3380CC4-5D6E-409C-BE32-E72D297353CC}">
              <c16:uniqueId val="{00000000-6006-43FA-841D-F4D48AAD6144}"/>
            </c:ext>
          </c:extLst>
        </c:ser>
        <c:dLbls>
          <c:showLegendKey val="0"/>
          <c:showVal val="0"/>
          <c:showCatName val="0"/>
          <c:showSerName val="0"/>
          <c:showPercent val="0"/>
          <c:showBubbleSize val="0"/>
        </c:dLbls>
        <c:gapWidth val="150"/>
        <c:axId val="298073392"/>
        <c:axId val="298073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51.75</c:v>
                </c:pt>
              </c:numCache>
            </c:numRef>
          </c:val>
          <c:smooth val="0"/>
          <c:extLst xmlns:c16r2="http://schemas.microsoft.com/office/drawing/2015/06/chart">
            <c:ext xmlns:c16="http://schemas.microsoft.com/office/drawing/2014/chart" uri="{C3380CC4-5D6E-409C-BE32-E72D297353CC}">
              <c16:uniqueId val="{00000001-6006-43FA-841D-F4D48AAD6144}"/>
            </c:ext>
          </c:extLst>
        </c:ser>
        <c:dLbls>
          <c:showLegendKey val="0"/>
          <c:showVal val="0"/>
          <c:showCatName val="0"/>
          <c:showSerName val="0"/>
          <c:showPercent val="0"/>
          <c:showBubbleSize val="0"/>
        </c:dLbls>
        <c:marker val="1"/>
        <c:smooth val="0"/>
        <c:axId val="298073392"/>
        <c:axId val="298073784"/>
      </c:lineChart>
      <c:dateAx>
        <c:axId val="298073392"/>
        <c:scaling>
          <c:orientation val="minMax"/>
        </c:scaling>
        <c:delete val="1"/>
        <c:axPos val="b"/>
        <c:numFmt formatCode="ge" sourceLinked="1"/>
        <c:majorTickMark val="none"/>
        <c:minorTickMark val="none"/>
        <c:tickLblPos val="none"/>
        <c:crossAx val="298073784"/>
        <c:crosses val="autoZero"/>
        <c:auto val="1"/>
        <c:lblOffset val="100"/>
        <c:baseTimeUnit val="years"/>
      </c:dateAx>
      <c:valAx>
        <c:axId val="298073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07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0</c:v>
                </c:pt>
                <c:pt idx="4">
                  <c:v>95.78</c:v>
                </c:pt>
              </c:numCache>
            </c:numRef>
          </c:val>
          <c:extLst xmlns:c16r2="http://schemas.microsoft.com/office/drawing/2015/06/chart">
            <c:ext xmlns:c16="http://schemas.microsoft.com/office/drawing/2014/chart" uri="{C3380CC4-5D6E-409C-BE32-E72D297353CC}">
              <c16:uniqueId val="{00000000-25E1-4FFD-9B2D-3A8172F1031E}"/>
            </c:ext>
          </c:extLst>
        </c:ser>
        <c:dLbls>
          <c:showLegendKey val="0"/>
          <c:showVal val="0"/>
          <c:showCatName val="0"/>
          <c:showSerName val="0"/>
          <c:showPercent val="0"/>
          <c:showBubbleSize val="0"/>
        </c:dLbls>
        <c:gapWidth val="150"/>
        <c:axId val="298074960"/>
        <c:axId val="298075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84.84</c:v>
                </c:pt>
              </c:numCache>
            </c:numRef>
          </c:val>
          <c:smooth val="0"/>
          <c:extLst xmlns:c16r2="http://schemas.microsoft.com/office/drawing/2015/06/chart">
            <c:ext xmlns:c16="http://schemas.microsoft.com/office/drawing/2014/chart" uri="{C3380CC4-5D6E-409C-BE32-E72D297353CC}">
              <c16:uniqueId val="{00000001-25E1-4FFD-9B2D-3A8172F1031E}"/>
            </c:ext>
          </c:extLst>
        </c:ser>
        <c:dLbls>
          <c:showLegendKey val="0"/>
          <c:showVal val="0"/>
          <c:showCatName val="0"/>
          <c:showSerName val="0"/>
          <c:showPercent val="0"/>
          <c:showBubbleSize val="0"/>
        </c:dLbls>
        <c:marker val="1"/>
        <c:smooth val="0"/>
        <c:axId val="298074960"/>
        <c:axId val="298075352"/>
      </c:lineChart>
      <c:dateAx>
        <c:axId val="298074960"/>
        <c:scaling>
          <c:orientation val="minMax"/>
        </c:scaling>
        <c:delete val="1"/>
        <c:axPos val="b"/>
        <c:numFmt formatCode="ge" sourceLinked="1"/>
        <c:majorTickMark val="none"/>
        <c:minorTickMark val="none"/>
        <c:tickLblPos val="none"/>
        <c:crossAx val="298075352"/>
        <c:crosses val="autoZero"/>
        <c:auto val="1"/>
        <c:lblOffset val="100"/>
        <c:baseTimeUnit val="years"/>
      </c:dateAx>
      <c:valAx>
        <c:axId val="298075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07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0</c:v>
                </c:pt>
                <c:pt idx="4">
                  <c:v>102.52</c:v>
                </c:pt>
              </c:numCache>
            </c:numRef>
          </c:val>
          <c:extLst xmlns:c16r2="http://schemas.microsoft.com/office/drawing/2015/06/chart">
            <c:ext xmlns:c16="http://schemas.microsoft.com/office/drawing/2014/chart" uri="{C3380CC4-5D6E-409C-BE32-E72D297353CC}">
              <c16:uniqueId val="{00000000-C997-4E0D-8BF9-D5112D4FC2CF}"/>
            </c:ext>
          </c:extLst>
        </c:ser>
        <c:dLbls>
          <c:showLegendKey val="0"/>
          <c:showVal val="0"/>
          <c:showCatName val="0"/>
          <c:showSerName val="0"/>
          <c:showPercent val="0"/>
          <c:showBubbleSize val="0"/>
        </c:dLbls>
        <c:gapWidth val="150"/>
        <c:axId val="292690888"/>
        <c:axId val="29269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100.95</c:v>
                </c:pt>
              </c:numCache>
            </c:numRef>
          </c:val>
          <c:smooth val="0"/>
          <c:extLst xmlns:c16r2="http://schemas.microsoft.com/office/drawing/2015/06/chart">
            <c:ext xmlns:c16="http://schemas.microsoft.com/office/drawing/2014/chart" uri="{C3380CC4-5D6E-409C-BE32-E72D297353CC}">
              <c16:uniqueId val="{00000001-C997-4E0D-8BF9-D5112D4FC2CF}"/>
            </c:ext>
          </c:extLst>
        </c:ser>
        <c:dLbls>
          <c:showLegendKey val="0"/>
          <c:showVal val="0"/>
          <c:showCatName val="0"/>
          <c:showSerName val="0"/>
          <c:showPercent val="0"/>
          <c:showBubbleSize val="0"/>
        </c:dLbls>
        <c:marker val="1"/>
        <c:smooth val="0"/>
        <c:axId val="292690888"/>
        <c:axId val="292691280"/>
      </c:lineChart>
      <c:dateAx>
        <c:axId val="292690888"/>
        <c:scaling>
          <c:orientation val="minMax"/>
        </c:scaling>
        <c:delete val="1"/>
        <c:axPos val="b"/>
        <c:numFmt formatCode="ge" sourceLinked="1"/>
        <c:majorTickMark val="none"/>
        <c:minorTickMark val="none"/>
        <c:tickLblPos val="none"/>
        <c:crossAx val="292691280"/>
        <c:crosses val="autoZero"/>
        <c:auto val="1"/>
        <c:lblOffset val="100"/>
        <c:baseTimeUnit val="years"/>
      </c:dateAx>
      <c:valAx>
        <c:axId val="29269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69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0</c:v>
                </c:pt>
                <c:pt idx="4">
                  <c:v>4.0599999999999996</c:v>
                </c:pt>
              </c:numCache>
            </c:numRef>
          </c:val>
          <c:extLst xmlns:c16r2="http://schemas.microsoft.com/office/drawing/2015/06/chart">
            <c:ext xmlns:c16="http://schemas.microsoft.com/office/drawing/2014/chart" uri="{C3380CC4-5D6E-409C-BE32-E72D297353CC}">
              <c16:uniqueId val="{00000000-2966-4B30-B340-C8256948CCA1}"/>
            </c:ext>
          </c:extLst>
        </c:ser>
        <c:dLbls>
          <c:showLegendKey val="0"/>
          <c:showVal val="0"/>
          <c:showCatName val="0"/>
          <c:showSerName val="0"/>
          <c:showPercent val="0"/>
          <c:showBubbleSize val="0"/>
        </c:dLbls>
        <c:gapWidth val="150"/>
        <c:axId val="292692456"/>
        <c:axId val="29269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24.87</c:v>
                </c:pt>
              </c:numCache>
            </c:numRef>
          </c:val>
          <c:smooth val="0"/>
          <c:extLst xmlns:c16r2="http://schemas.microsoft.com/office/drawing/2015/06/chart">
            <c:ext xmlns:c16="http://schemas.microsoft.com/office/drawing/2014/chart" uri="{C3380CC4-5D6E-409C-BE32-E72D297353CC}">
              <c16:uniqueId val="{00000001-2966-4B30-B340-C8256948CCA1}"/>
            </c:ext>
          </c:extLst>
        </c:ser>
        <c:dLbls>
          <c:showLegendKey val="0"/>
          <c:showVal val="0"/>
          <c:showCatName val="0"/>
          <c:showSerName val="0"/>
          <c:showPercent val="0"/>
          <c:showBubbleSize val="0"/>
        </c:dLbls>
        <c:marker val="1"/>
        <c:smooth val="0"/>
        <c:axId val="292692456"/>
        <c:axId val="292692848"/>
      </c:lineChart>
      <c:dateAx>
        <c:axId val="292692456"/>
        <c:scaling>
          <c:orientation val="minMax"/>
        </c:scaling>
        <c:delete val="1"/>
        <c:axPos val="b"/>
        <c:numFmt formatCode="ge" sourceLinked="1"/>
        <c:majorTickMark val="none"/>
        <c:minorTickMark val="none"/>
        <c:tickLblPos val="none"/>
        <c:crossAx val="292692848"/>
        <c:crosses val="autoZero"/>
        <c:auto val="1"/>
        <c:lblOffset val="100"/>
        <c:baseTimeUnit val="years"/>
      </c:dateAx>
      <c:valAx>
        <c:axId val="29269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69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1CC8-4E66-8DFE-3B0686A19CB8}"/>
            </c:ext>
          </c:extLst>
        </c:ser>
        <c:dLbls>
          <c:showLegendKey val="0"/>
          <c:showVal val="0"/>
          <c:showCatName val="0"/>
          <c:showSerName val="0"/>
          <c:showPercent val="0"/>
          <c:showBubbleSize val="0"/>
        </c:dLbls>
        <c:gapWidth val="150"/>
        <c:axId val="292694024"/>
        <c:axId val="29269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1CC8-4E66-8DFE-3B0686A19CB8}"/>
            </c:ext>
          </c:extLst>
        </c:ser>
        <c:dLbls>
          <c:showLegendKey val="0"/>
          <c:showVal val="0"/>
          <c:showCatName val="0"/>
          <c:showSerName val="0"/>
          <c:showPercent val="0"/>
          <c:showBubbleSize val="0"/>
        </c:dLbls>
        <c:marker val="1"/>
        <c:smooth val="0"/>
        <c:axId val="292694024"/>
        <c:axId val="292694416"/>
      </c:lineChart>
      <c:dateAx>
        <c:axId val="292694024"/>
        <c:scaling>
          <c:orientation val="minMax"/>
        </c:scaling>
        <c:delete val="1"/>
        <c:axPos val="b"/>
        <c:numFmt formatCode="ge" sourceLinked="1"/>
        <c:majorTickMark val="none"/>
        <c:minorTickMark val="none"/>
        <c:tickLblPos val="none"/>
        <c:crossAx val="292694416"/>
        <c:crosses val="autoZero"/>
        <c:auto val="1"/>
        <c:lblOffset val="100"/>
        <c:baseTimeUnit val="years"/>
      </c:dateAx>
      <c:valAx>
        <c:axId val="29269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69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0527-4AAA-B271-C6CEAEDBD5BB}"/>
            </c:ext>
          </c:extLst>
        </c:ser>
        <c:dLbls>
          <c:showLegendKey val="0"/>
          <c:showVal val="0"/>
          <c:showCatName val="0"/>
          <c:showSerName val="0"/>
          <c:showPercent val="0"/>
          <c:showBubbleSize val="0"/>
        </c:dLbls>
        <c:gapWidth val="150"/>
        <c:axId val="297742672"/>
        <c:axId val="297743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224.04</c:v>
                </c:pt>
              </c:numCache>
            </c:numRef>
          </c:val>
          <c:smooth val="0"/>
          <c:extLst xmlns:c16r2="http://schemas.microsoft.com/office/drawing/2015/06/chart">
            <c:ext xmlns:c16="http://schemas.microsoft.com/office/drawing/2014/chart" uri="{C3380CC4-5D6E-409C-BE32-E72D297353CC}">
              <c16:uniqueId val="{00000001-0527-4AAA-B271-C6CEAEDBD5BB}"/>
            </c:ext>
          </c:extLst>
        </c:ser>
        <c:dLbls>
          <c:showLegendKey val="0"/>
          <c:showVal val="0"/>
          <c:showCatName val="0"/>
          <c:showSerName val="0"/>
          <c:showPercent val="0"/>
          <c:showBubbleSize val="0"/>
        </c:dLbls>
        <c:marker val="1"/>
        <c:smooth val="0"/>
        <c:axId val="297742672"/>
        <c:axId val="297743064"/>
      </c:lineChart>
      <c:dateAx>
        <c:axId val="297742672"/>
        <c:scaling>
          <c:orientation val="minMax"/>
        </c:scaling>
        <c:delete val="1"/>
        <c:axPos val="b"/>
        <c:numFmt formatCode="ge" sourceLinked="1"/>
        <c:majorTickMark val="none"/>
        <c:minorTickMark val="none"/>
        <c:tickLblPos val="none"/>
        <c:crossAx val="297743064"/>
        <c:crosses val="autoZero"/>
        <c:auto val="1"/>
        <c:lblOffset val="100"/>
        <c:baseTimeUnit val="years"/>
      </c:dateAx>
      <c:valAx>
        <c:axId val="29774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74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0</c:v>
                </c:pt>
                <c:pt idx="4">
                  <c:v>39.549999999999997</c:v>
                </c:pt>
              </c:numCache>
            </c:numRef>
          </c:val>
          <c:extLst xmlns:c16r2="http://schemas.microsoft.com/office/drawing/2015/06/chart">
            <c:ext xmlns:c16="http://schemas.microsoft.com/office/drawing/2014/chart" uri="{C3380CC4-5D6E-409C-BE32-E72D297353CC}">
              <c16:uniqueId val="{00000000-78B5-4F88-8216-41DB42DA0AB6}"/>
            </c:ext>
          </c:extLst>
        </c:ser>
        <c:dLbls>
          <c:showLegendKey val="0"/>
          <c:showVal val="0"/>
          <c:showCatName val="0"/>
          <c:showSerName val="0"/>
          <c:showPercent val="0"/>
          <c:showBubbleSize val="0"/>
        </c:dLbls>
        <c:gapWidth val="150"/>
        <c:axId val="297744240"/>
        <c:axId val="297744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29.91</c:v>
                </c:pt>
              </c:numCache>
            </c:numRef>
          </c:val>
          <c:smooth val="0"/>
          <c:extLst xmlns:c16r2="http://schemas.microsoft.com/office/drawing/2015/06/chart">
            <c:ext xmlns:c16="http://schemas.microsoft.com/office/drawing/2014/chart" uri="{C3380CC4-5D6E-409C-BE32-E72D297353CC}">
              <c16:uniqueId val="{00000001-78B5-4F88-8216-41DB42DA0AB6}"/>
            </c:ext>
          </c:extLst>
        </c:ser>
        <c:dLbls>
          <c:showLegendKey val="0"/>
          <c:showVal val="0"/>
          <c:showCatName val="0"/>
          <c:showSerName val="0"/>
          <c:showPercent val="0"/>
          <c:showBubbleSize val="0"/>
        </c:dLbls>
        <c:marker val="1"/>
        <c:smooth val="0"/>
        <c:axId val="297744240"/>
        <c:axId val="297744632"/>
      </c:lineChart>
      <c:dateAx>
        <c:axId val="297744240"/>
        <c:scaling>
          <c:orientation val="minMax"/>
        </c:scaling>
        <c:delete val="1"/>
        <c:axPos val="b"/>
        <c:numFmt formatCode="ge" sourceLinked="1"/>
        <c:majorTickMark val="none"/>
        <c:minorTickMark val="none"/>
        <c:tickLblPos val="none"/>
        <c:crossAx val="297744632"/>
        <c:crosses val="autoZero"/>
        <c:auto val="1"/>
        <c:lblOffset val="100"/>
        <c:baseTimeUnit val="years"/>
      </c:dateAx>
      <c:valAx>
        <c:axId val="297744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74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1706.05</c:v>
                </c:pt>
              </c:numCache>
            </c:numRef>
          </c:val>
          <c:extLst xmlns:c16r2="http://schemas.microsoft.com/office/drawing/2015/06/chart">
            <c:ext xmlns:c16="http://schemas.microsoft.com/office/drawing/2014/chart" uri="{C3380CC4-5D6E-409C-BE32-E72D297353CC}">
              <c16:uniqueId val="{00000000-94A0-4FDB-A2DA-370BD83B574B}"/>
            </c:ext>
          </c:extLst>
        </c:ser>
        <c:dLbls>
          <c:showLegendKey val="0"/>
          <c:showVal val="0"/>
          <c:showCatName val="0"/>
          <c:showSerName val="0"/>
          <c:showPercent val="0"/>
          <c:showBubbleSize val="0"/>
        </c:dLbls>
        <c:gapWidth val="150"/>
        <c:axId val="297962016"/>
        <c:axId val="297962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855.8</c:v>
                </c:pt>
              </c:numCache>
            </c:numRef>
          </c:val>
          <c:smooth val="0"/>
          <c:extLst xmlns:c16r2="http://schemas.microsoft.com/office/drawing/2015/06/chart">
            <c:ext xmlns:c16="http://schemas.microsoft.com/office/drawing/2014/chart" uri="{C3380CC4-5D6E-409C-BE32-E72D297353CC}">
              <c16:uniqueId val="{00000001-94A0-4FDB-A2DA-370BD83B574B}"/>
            </c:ext>
          </c:extLst>
        </c:ser>
        <c:dLbls>
          <c:showLegendKey val="0"/>
          <c:showVal val="0"/>
          <c:showCatName val="0"/>
          <c:showSerName val="0"/>
          <c:showPercent val="0"/>
          <c:showBubbleSize val="0"/>
        </c:dLbls>
        <c:marker val="1"/>
        <c:smooth val="0"/>
        <c:axId val="297962016"/>
        <c:axId val="297962408"/>
      </c:lineChart>
      <c:dateAx>
        <c:axId val="297962016"/>
        <c:scaling>
          <c:orientation val="minMax"/>
        </c:scaling>
        <c:delete val="1"/>
        <c:axPos val="b"/>
        <c:numFmt formatCode="ge" sourceLinked="1"/>
        <c:majorTickMark val="none"/>
        <c:minorTickMark val="none"/>
        <c:tickLblPos val="none"/>
        <c:crossAx val="297962408"/>
        <c:crosses val="autoZero"/>
        <c:auto val="1"/>
        <c:lblOffset val="100"/>
        <c:baseTimeUnit val="years"/>
      </c:dateAx>
      <c:valAx>
        <c:axId val="297962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96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90.28</c:v>
                </c:pt>
              </c:numCache>
            </c:numRef>
          </c:val>
          <c:extLst xmlns:c16r2="http://schemas.microsoft.com/office/drawing/2015/06/chart">
            <c:ext xmlns:c16="http://schemas.microsoft.com/office/drawing/2014/chart" uri="{C3380CC4-5D6E-409C-BE32-E72D297353CC}">
              <c16:uniqueId val="{00000000-8F65-479A-8DA6-99A5C57D2C87}"/>
            </c:ext>
          </c:extLst>
        </c:ser>
        <c:dLbls>
          <c:showLegendKey val="0"/>
          <c:showVal val="0"/>
          <c:showCatName val="0"/>
          <c:showSerName val="0"/>
          <c:showPercent val="0"/>
          <c:showBubbleSize val="0"/>
        </c:dLbls>
        <c:gapWidth val="150"/>
        <c:axId val="297963584"/>
        <c:axId val="297963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59.8</c:v>
                </c:pt>
              </c:numCache>
            </c:numRef>
          </c:val>
          <c:smooth val="0"/>
          <c:extLst xmlns:c16r2="http://schemas.microsoft.com/office/drawing/2015/06/chart">
            <c:ext xmlns:c16="http://schemas.microsoft.com/office/drawing/2014/chart" uri="{C3380CC4-5D6E-409C-BE32-E72D297353CC}">
              <c16:uniqueId val="{00000001-8F65-479A-8DA6-99A5C57D2C87}"/>
            </c:ext>
          </c:extLst>
        </c:ser>
        <c:dLbls>
          <c:showLegendKey val="0"/>
          <c:showVal val="0"/>
          <c:showCatName val="0"/>
          <c:showSerName val="0"/>
          <c:showPercent val="0"/>
          <c:showBubbleSize val="0"/>
        </c:dLbls>
        <c:marker val="1"/>
        <c:smooth val="0"/>
        <c:axId val="297963584"/>
        <c:axId val="297963976"/>
      </c:lineChart>
      <c:dateAx>
        <c:axId val="297963584"/>
        <c:scaling>
          <c:orientation val="minMax"/>
        </c:scaling>
        <c:delete val="1"/>
        <c:axPos val="b"/>
        <c:numFmt formatCode="ge" sourceLinked="1"/>
        <c:majorTickMark val="none"/>
        <c:minorTickMark val="none"/>
        <c:tickLblPos val="none"/>
        <c:crossAx val="297963976"/>
        <c:crosses val="autoZero"/>
        <c:auto val="1"/>
        <c:lblOffset val="100"/>
        <c:baseTimeUnit val="years"/>
      </c:dateAx>
      <c:valAx>
        <c:axId val="297963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96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151.25</c:v>
                </c:pt>
              </c:numCache>
            </c:numRef>
          </c:val>
          <c:extLst xmlns:c16r2="http://schemas.microsoft.com/office/drawing/2015/06/chart">
            <c:ext xmlns:c16="http://schemas.microsoft.com/office/drawing/2014/chart" uri="{C3380CC4-5D6E-409C-BE32-E72D297353CC}">
              <c16:uniqueId val="{00000000-C072-4E39-9EB4-C713EB7CFB26}"/>
            </c:ext>
          </c:extLst>
        </c:ser>
        <c:dLbls>
          <c:showLegendKey val="0"/>
          <c:showVal val="0"/>
          <c:showCatName val="0"/>
          <c:showSerName val="0"/>
          <c:showPercent val="0"/>
          <c:showBubbleSize val="0"/>
        </c:dLbls>
        <c:gapWidth val="150"/>
        <c:axId val="297965152"/>
        <c:axId val="297965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263.76</c:v>
                </c:pt>
              </c:numCache>
            </c:numRef>
          </c:val>
          <c:smooth val="0"/>
          <c:extLst xmlns:c16r2="http://schemas.microsoft.com/office/drawing/2015/06/chart">
            <c:ext xmlns:c16="http://schemas.microsoft.com/office/drawing/2014/chart" uri="{C3380CC4-5D6E-409C-BE32-E72D297353CC}">
              <c16:uniqueId val="{00000001-C072-4E39-9EB4-C713EB7CFB26}"/>
            </c:ext>
          </c:extLst>
        </c:ser>
        <c:dLbls>
          <c:showLegendKey val="0"/>
          <c:showVal val="0"/>
          <c:showCatName val="0"/>
          <c:showSerName val="0"/>
          <c:showPercent val="0"/>
          <c:showBubbleSize val="0"/>
        </c:dLbls>
        <c:marker val="1"/>
        <c:smooth val="0"/>
        <c:axId val="297965152"/>
        <c:axId val="297965544"/>
      </c:lineChart>
      <c:dateAx>
        <c:axId val="297965152"/>
        <c:scaling>
          <c:orientation val="minMax"/>
        </c:scaling>
        <c:delete val="1"/>
        <c:axPos val="b"/>
        <c:numFmt formatCode="ge" sourceLinked="1"/>
        <c:majorTickMark val="none"/>
        <c:minorTickMark val="none"/>
        <c:tickLblPos val="none"/>
        <c:crossAx val="297965544"/>
        <c:crosses val="autoZero"/>
        <c:auto val="1"/>
        <c:lblOffset val="100"/>
        <c:baseTimeUnit val="years"/>
      </c:dateAx>
      <c:valAx>
        <c:axId val="297965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96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0" zoomScaleNormal="100" workbookViewId="0">
      <selection activeCell="BL14" sqref="BL14:BZ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石川県　小松市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108583</v>
      </c>
      <c r="AM8" s="50"/>
      <c r="AN8" s="50"/>
      <c r="AO8" s="50"/>
      <c r="AP8" s="50"/>
      <c r="AQ8" s="50"/>
      <c r="AR8" s="50"/>
      <c r="AS8" s="50"/>
      <c r="AT8" s="45">
        <f>データ!T6</f>
        <v>371.05</v>
      </c>
      <c r="AU8" s="45"/>
      <c r="AV8" s="45"/>
      <c r="AW8" s="45"/>
      <c r="AX8" s="45"/>
      <c r="AY8" s="45"/>
      <c r="AZ8" s="45"/>
      <c r="BA8" s="45"/>
      <c r="BB8" s="45">
        <f>データ!U6</f>
        <v>292.64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45.52</v>
      </c>
      <c r="J10" s="45"/>
      <c r="K10" s="45"/>
      <c r="L10" s="45"/>
      <c r="M10" s="45"/>
      <c r="N10" s="45"/>
      <c r="O10" s="45"/>
      <c r="P10" s="45">
        <f>データ!P6</f>
        <v>5.82</v>
      </c>
      <c r="Q10" s="45"/>
      <c r="R10" s="45"/>
      <c r="S10" s="45"/>
      <c r="T10" s="45"/>
      <c r="U10" s="45"/>
      <c r="V10" s="45"/>
      <c r="W10" s="45">
        <f>データ!Q6</f>
        <v>87.87</v>
      </c>
      <c r="X10" s="45"/>
      <c r="Y10" s="45"/>
      <c r="Z10" s="45"/>
      <c r="AA10" s="45"/>
      <c r="AB10" s="45"/>
      <c r="AC10" s="45"/>
      <c r="AD10" s="50">
        <f>データ!R6</f>
        <v>2480</v>
      </c>
      <c r="AE10" s="50"/>
      <c r="AF10" s="50"/>
      <c r="AG10" s="50"/>
      <c r="AH10" s="50"/>
      <c r="AI10" s="50"/>
      <c r="AJ10" s="50"/>
      <c r="AK10" s="2"/>
      <c r="AL10" s="50">
        <f>データ!V6</f>
        <v>6307</v>
      </c>
      <c r="AM10" s="50"/>
      <c r="AN10" s="50"/>
      <c r="AO10" s="50"/>
      <c r="AP10" s="50"/>
      <c r="AQ10" s="50"/>
      <c r="AR10" s="50"/>
      <c r="AS10" s="50"/>
      <c r="AT10" s="45">
        <f>データ!W6</f>
        <v>3.27</v>
      </c>
      <c r="AU10" s="45"/>
      <c r="AV10" s="45"/>
      <c r="AW10" s="45"/>
      <c r="AX10" s="45"/>
      <c r="AY10" s="45"/>
      <c r="AZ10" s="45"/>
      <c r="BA10" s="45"/>
      <c r="BB10" s="45">
        <f>データ!X6</f>
        <v>1928.75</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120</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jfCajj2pBBR1jlX/HdZIjOWy1oVCNMaH9KrCYFO63kSDzzJPFtJr2H9XZjhW1M1jASutNzhf818V59pimVMp+Q==" saltValue="Zqg73Rob/NVHyMJatFu5n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172031</v>
      </c>
      <c r="D6" s="33">
        <f t="shared" si="3"/>
        <v>46</v>
      </c>
      <c r="E6" s="33">
        <f t="shared" si="3"/>
        <v>17</v>
      </c>
      <c r="F6" s="33">
        <f t="shared" si="3"/>
        <v>5</v>
      </c>
      <c r="G6" s="33">
        <f t="shared" si="3"/>
        <v>0</v>
      </c>
      <c r="H6" s="33" t="str">
        <f t="shared" si="3"/>
        <v>石川県　小松市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45.52</v>
      </c>
      <c r="P6" s="34">
        <f t="shared" si="3"/>
        <v>5.82</v>
      </c>
      <c r="Q6" s="34">
        <f t="shared" si="3"/>
        <v>87.87</v>
      </c>
      <c r="R6" s="34">
        <f t="shared" si="3"/>
        <v>2480</v>
      </c>
      <c r="S6" s="34">
        <f t="shared" si="3"/>
        <v>108583</v>
      </c>
      <c r="T6" s="34">
        <f t="shared" si="3"/>
        <v>371.05</v>
      </c>
      <c r="U6" s="34">
        <f t="shared" si="3"/>
        <v>292.64</v>
      </c>
      <c r="V6" s="34">
        <f t="shared" si="3"/>
        <v>6307</v>
      </c>
      <c r="W6" s="34">
        <f t="shared" si="3"/>
        <v>3.27</v>
      </c>
      <c r="X6" s="34">
        <f t="shared" si="3"/>
        <v>1928.75</v>
      </c>
      <c r="Y6" s="35" t="str">
        <f>IF(Y7="",NA(),Y7)</f>
        <v>-</v>
      </c>
      <c r="Z6" s="35" t="str">
        <f t="shared" ref="Z6:AH6" si="4">IF(Z7="",NA(),Z7)</f>
        <v>-</v>
      </c>
      <c r="AA6" s="35" t="str">
        <f t="shared" si="4"/>
        <v>-</v>
      </c>
      <c r="AB6" s="35" t="str">
        <f t="shared" si="4"/>
        <v>-</v>
      </c>
      <c r="AC6" s="35">
        <f t="shared" si="4"/>
        <v>102.52</v>
      </c>
      <c r="AD6" s="35" t="str">
        <f t="shared" si="4"/>
        <v>-</v>
      </c>
      <c r="AE6" s="35" t="str">
        <f t="shared" si="4"/>
        <v>-</v>
      </c>
      <c r="AF6" s="35" t="str">
        <f t="shared" si="4"/>
        <v>-</v>
      </c>
      <c r="AG6" s="35" t="str">
        <f t="shared" si="4"/>
        <v>-</v>
      </c>
      <c r="AH6" s="35">
        <f t="shared" si="4"/>
        <v>100.95</v>
      </c>
      <c r="AI6" s="34" t="str">
        <f>IF(AI7="","",IF(AI7="-","【-】","【"&amp;SUBSTITUTE(TEXT(AI7,"#,##0.00"),"-","△")&amp;"】"))</f>
        <v>【100.96】</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224.04</v>
      </c>
      <c r="AT6" s="34" t="str">
        <f>IF(AT7="","",IF(AT7="-","【-】","【"&amp;SUBSTITUTE(TEXT(AT7,"#,##0.00"),"-","△")&amp;"】"))</f>
        <v>【198.51】</v>
      </c>
      <c r="AU6" s="35" t="str">
        <f>IF(AU7="",NA(),AU7)</f>
        <v>-</v>
      </c>
      <c r="AV6" s="35" t="str">
        <f t="shared" ref="AV6:BD6" si="6">IF(AV7="",NA(),AV7)</f>
        <v>-</v>
      </c>
      <c r="AW6" s="35" t="str">
        <f t="shared" si="6"/>
        <v>-</v>
      </c>
      <c r="AX6" s="35" t="str">
        <f t="shared" si="6"/>
        <v>-</v>
      </c>
      <c r="AY6" s="35">
        <f t="shared" si="6"/>
        <v>39.549999999999997</v>
      </c>
      <c r="AZ6" s="35" t="str">
        <f t="shared" si="6"/>
        <v>-</v>
      </c>
      <c r="BA6" s="35" t="str">
        <f t="shared" si="6"/>
        <v>-</v>
      </c>
      <c r="BB6" s="35" t="str">
        <f t="shared" si="6"/>
        <v>-</v>
      </c>
      <c r="BC6" s="35" t="str">
        <f t="shared" si="6"/>
        <v>-</v>
      </c>
      <c r="BD6" s="35">
        <f t="shared" si="6"/>
        <v>29.91</v>
      </c>
      <c r="BE6" s="34" t="str">
        <f>IF(BE7="","",IF(BE7="-","【-】","【"&amp;SUBSTITUTE(TEXT(BE7,"#,##0.00"),"-","△")&amp;"】"))</f>
        <v>【32.86】</v>
      </c>
      <c r="BF6" s="35" t="str">
        <f>IF(BF7="",NA(),BF7)</f>
        <v>-</v>
      </c>
      <c r="BG6" s="35" t="str">
        <f t="shared" ref="BG6:BO6" si="7">IF(BG7="",NA(),BG7)</f>
        <v>-</v>
      </c>
      <c r="BH6" s="35" t="str">
        <f t="shared" si="7"/>
        <v>-</v>
      </c>
      <c r="BI6" s="35" t="str">
        <f t="shared" si="7"/>
        <v>-</v>
      </c>
      <c r="BJ6" s="35">
        <f t="shared" si="7"/>
        <v>1706.05</v>
      </c>
      <c r="BK6" s="35" t="str">
        <f t="shared" si="7"/>
        <v>-</v>
      </c>
      <c r="BL6" s="35" t="str">
        <f t="shared" si="7"/>
        <v>-</v>
      </c>
      <c r="BM6" s="35" t="str">
        <f t="shared" si="7"/>
        <v>-</v>
      </c>
      <c r="BN6" s="35" t="str">
        <f t="shared" si="7"/>
        <v>-</v>
      </c>
      <c r="BO6" s="35">
        <f t="shared" si="7"/>
        <v>855.8</v>
      </c>
      <c r="BP6" s="34" t="str">
        <f>IF(BP7="","",IF(BP7="-","【-】","【"&amp;SUBSTITUTE(TEXT(BP7,"#,##0.00"),"-","△")&amp;"】"))</f>
        <v>【814.89】</v>
      </c>
      <c r="BQ6" s="35" t="str">
        <f>IF(BQ7="",NA(),BQ7)</f>
        <v>-</v>
      </c>
      <c r="BR6" s="35" t="str">
        <f t="shared" ref="BR6:BZ6" si="8">IF(BR7="",NA(),BR7)</f>
        <v>-</v>
      </c>
      <c r="BS6" s="35" t="str">
        <f t="shared" si="8"/>
        <v>-</v>
      </c>
      <c r="BT6" s="35" t="str">
        <f t="shared" si="8"/>
        <v>-</v>
      </c>
      <c r="BU6" s="35">
        <f t="shared" si="8"/>
        <v>90.28</v>
      </c>
      <c r="BV6" s="35" t="str">
        <f t="shared" si="8"/>
        <v>-</v>
      </c>
      <c r="BW6" s="35" t="str">
        <f t="shared" si="8"/>
        <v>-</v>
      </c>
      <c r="BX6" s="35" t="str">
        <f t="shared" si="8"/>
        <v>-</v>
      </c>
      <c r="BY6" s="35" t="str">
        <f t="shared" si="8"/>
        <v>-</v>
      </c>
      <c r="BZ6" s="35">
        <f t="shared" si="8"/>
        <v>59.8</v>
      </c>
      <c r="CA6" s="34" t="str">
        <f>IF(CA7="","",IF(CA7="-","【-】","【"&amp;SUBSTITUTE(TEXT(CA7,"#,##0.00"),"-","△")&amp;"】"))</f>
        <v>【60.64】</v>
      </c>
      <c r="CB6" s="35" t="str">
        <f>IF(CB7="",NA(),CB7)</f>
        <v>-</v>
      </c>
      <c r="CC6" s="35" t="str">
        <f t="shared" ref="CC6:CK6" si="9">IF(CC7="",NA(),CC7)</f>
        <v>-</v>
      </c>
      <c r="CD6" s="35" t="str">
        <f t="shared" si="9"/>
        <v>-</v>
      </c>
      <c r="CE6" s="35" t="str">
        <f t="shared" si="9"/>
        <v>-</v>
      </c>
      <c r="CF6" s="35">
        <f t="shared" si="9"/>
        <v>151.25</v>
      </c>
      <c r="CG6" s="35" t="str">
        <f t="shared" si="9"/>
        <v>-</v>
      </c>
      <c r="CH6" s="35" t="str">
        <f t="shared" si="9"/>
        <v>-</v>
      </c>
      <c r="CI6" s="35" t="str">
        <f t="shared" si="9"/>
        <v>-</v>
      </c>
      <c r="CJ6" s="35" t="str">
        <f t="shared" si="9"/>
        <v>-</v>
      </c>
      <c r="CK6" s="35">
        <f t="shared" si="9"/>
        <v>263.76</v>
      </c>
      <c r="CL6" s="34" t="str">
        <f>IF(CL7="","",IF(CL7="-","【-】","【"&amp;SUBSTITUTE(TEXT(CL7,"#,##0.00"),"-","△")&amp;"】"))</f>
        <v>【255.52】</v>
      </c>
      <c r="CM6" s="35" t="str">
        <f>IF(CM7="",NA(),CM7)</f>
        <v>-</v>
      </c>
      <c r="CN6" s="35" t="str">
        <f t="shared" ref="CN6:CV6" si="10">IF(CN7="",NA(),CN7)</f>
        <v>-</v>
      </c>
      <c r="CO6" s="35" t="str">
        <f t="shared" si="10"/>
        <v>-</v>
      </c>
      <c r="CP6" s="35" t="str">
        <f t="shared" si="10"/>
        <v>-</v>
      </c>
      <c r="CQ6" s="35">
        <f t="shared" si="10"/>
        <v>61.37</v>
      </c>
      <c r="CR6" s="35" t="str">
        <f t="shared" si="10"/>
        <v>-</v>
      </c>
      <c r="CS6" s="35" t="str">
        <f t="shared" si="10"/>
        <v>-</v>
      </c>
      <c r="CT6" s="35" t="str">
        <f t="shared" si="10"/>
        <v>-</v>
      </c>
      <c r="CU6" s="35" t="str">
        <f t="shared" si="10"/>
        <v>-</v>
      </c>
      <c r="CV6" s="35">
        <f t="shared" si="10"/>
        <v>51.75</v>
      </c>
      <c r="CW6" s="34" t="str">
        <f>IF(CW7="","",IF(CW7="-","【-】","【"&amp;SUBSTITUTE(TEXT(CW7,"#,##0.00"),"-","△")&amp;"】"))</f>
        <v>【52.49】</v>
      </c>
      <c r="CX6" s="35" t="str">
        <f>IF(CX7="",NA(),CX7)</f>
        <v>-</v>
      </c>
      <c r="CY6" s="35" t="str">
        <f t="shared" ref="CY6:DG6" si="11">IF(CY7="",NA(),CY7)</f>
        <v>-</v>
      </c>
      <c r="CZ6" s="35" t="str">
        <f t="shared" si="11"/>
        <v>-</v>
      </c>
      <c r="DA6" s="35" t="str">
        <f t="shared" si="11"/>
        <v>-</v>
      </c>
      <c r="DB6" s="35">
        <f t="shared" si="11"/>
        <v>95.78</v>
      </c>
      <c r="DC6" s="35" t="str">
        <f t="shared" si="11"/>
        <v>-</v>
      </c>
      <c r="DD6" s="35" t="str">
        <f t="shared" si="11"/>
        <v>-</v>
      </c>
      <c r="DE6" s="35" t="str">
        <f t="shared" si="11"/>
        <v>-</v>
      </c>
      <c r="DF6" s="35" t="str">
        <f t="shared" si="11"/>
        <v>-</v>
      </c>
      <c r="DG6" s="35">
        <f t="shared" si="11"/>
        <v>84.84</v>
      </c>
      <c r="DH6" s="34" t="str">
        <f>IF(DH7="","",IF(DH7="-","【-】","【"&amp;SUBSTITUTE(TEXT(DH7,"#,##0.00"),"-","△")&amp;"】"))</f>
        <v>【85.49】</v>
      </c>
      <c r="DI6" s="35" t="str">
        <f>IF(DI7="",NA(),DI7)</f>
        <v>-</v>
      </c>
      <c r="DJ6" s="35" t="str">
        <f t="shared" ref="DJ6:DR6" si="12">IF(DJ7="",NA(),DJ7)</f>
        <v>-</v>
      </c>
      <c r="DK6" s="35" t="str">
        <f t="shared" si="12"/>
        <v>-</v>
      </c>
      <c r="DL6" s="35" t="str">
        <f t="shared" si="12"/>
        <v>-</v>
      </c>
      <c r="DM6" s="35">
        <f t="shared" si="12"/>
        <v>4.0599999999999996</v>
      </c>
      <c r="DN6" s="35" t="str">
        <f t="shared" si="12"/>
        <v>-</v>
      </c>
      <c r="DO6" s="35" t="str">
        <f t="shared" si="12"/>
        <v>-</v>
      </c>
      <c r="DP6" s="35" t="str">
        <f t="shared" si="12"/>
        <v>-</v>
      </c>
      <c r="DQ6" s="35" t="str">
        <f t="shared" si="12"/>
        <v>-</v>
      </c>
      <c r="DR6" s="35">
        <f t="shared" si="12"/>
        <v>24.87</v>
      </c>
      <c r="DS6" s="34" t="str">
        <f>IF(DS7="","",IF(DS7="-","【-】","【"&amp;SUBSTITUTE(TEXT(DS7,"#,##0.00"),"-","△")&amp;"】"))</f>
        <v>【24.07】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0.01</v>
      </c>
      <c r="EO6" s="34" t="str">
        <f>IF(EO7="","",IF(EO7="-","【-】","【"&amp;SUBSTITUTE(TEXT(EO7,"#,##0.00"),"-","△")&amp;"】"))</f>
        <v>【0.11】</v>
      </c>
    </row>
    <row r="7" spans="1:148" s="36" customFormat="1" x14ac:dyDescent="0.15">
      <c r="A7" s="28"/>
      <c r="B7" s="37">
        <v>2017</v>
      </c>
      <c r="C7" s="37">
        <v>172031</v>
      </c>
      <c r="D7" s="37">
        <v>46</v>
      </c>
      <c r="E7" s="37">
        <v>17</v>
      </c>
      <c r="F7" s="37">
        <v>5</v>
      </c>
      <c r="G7" s="37">
        <v>0</v>
      </c>
      <c r="H7" s="37" t="s">
        <v>108</v>
      </c>
      <c r="I7" s="37" t="s">
        <v>109</v>
      </c>
      <c r="J7" s="37" t="s">
        <v>110</v>
      </c>
      <c r="K7" s="37" t="s">
        <v>111</v>
      </c>
      <c r="L7" s="37" t="s">
        <v>112</v>
      </c>
      <c r="M7" s="37" t="s">
        <v>113</v>
      </c>
      <c r="N7" s="38" t="s">
        <v>114</v>
      </c>
      <c r="O7" s="38">
        <v>45.52</v>
      </c>
      <c r="P7" s="38">
        <v>5.82</v>
      </c>
      <c r="Q7" s="38">
        <v>87.87</v>
      </c>
      <c r="R7" s="38">
        <v>2480</v>
      </c>
      <c r="S7" s="38">
        <v>108583</v>
      </c>
      <c r="T7" s="38">
        <v>371.05</v>
      </c>
      <c r="U7" s="38">
        <v>292.64</v>
      </c>
      <c r="V7" s="38">
        <v>6307</v>
      </c>
      <c r="W7" s="38">
        <v>3.27</v>
      </c>
      <c r="X7" s="38">
        <v>1928.75</v>
      </c>
      <c r="Y7" s="38" t="s">
        <v>114</v>
      </c>
      <c r="Z7" s="38" t="s">
        <v>114</v>
      </c>
      <c r="AA7" s="38" t="s">
        <v>114</v>
      </c>
      <c r="AB7" s="38" t="s">
        <v>114</v>
      </c>
      <c r="AC7" s="38">
        <v>102.52</v>
      </c>
      <c r="AD7" s="38" t="s">
        <v>114</v>
      </c>
      <c r="AE7" s="38" t="s">
        <v>114</v>
      </c>
      <c r="AF7" s="38" t="s">
        <v>114</v>
      </c>
      <c r="AG7" s="38" t="s">
        <v>114</v>
      </c>
      <c r="AH7" s="38">
        <v>100.95</v>
      </c>
      <c r="AI7" s="38">
        <v>100.96</v>
      </c>
      <c r="AJ7" s="38" t="s">
        <v>114</v>
      </c>
      <c r="AK7" s="38" t="s">
        <v>114</v>
      </c>
      <c r="AL7" s="38" t="s">
        <v>114</v>
      </c>
      <c r="AM7" s="38" t="s">
        <v>114</v>
      </c>
      <c r="AN7" s="38">
        <v>0</v>
      </c>
      <c r="AO7" s="38" t="s">
        <v>114</v>
      </c>
      <c r="AP7" s="38" t="s">
        <v>114</v>
      </c>
      <c r="AQ7" s="38" t="s">
        <v>114</v>
      </c>
      <c r="AR7" s="38" t="s">
        <v>114</v>
      </c>
      <c r="AS7" s="38">
        <v>224.04</v>
      </c>
      <c r="AT7" s="38">
        <v>198.51</v>
      </c>
      <c r="AU7" s="38" t="s">
        <v>114</v>
      </c>
      <c r="AV7" s="38" t="s">
        <v>114</v>
      </c>
      <c r="AW7" s="38" t="s">
        <v>114</v>
      </c>
      <c r="AX7" s="38" t="s">
        <v>114</v>
      </c>
      <c r="AY7" s="38">
        <v>39.549999999999997</v>
      </c>
      <c r="AZ7" s="38" t="s">
        <v>114</v>
      </c>
      <c r="BA7" s="38" t="s">
        <v>114</v>
      </c>
      <c r="BB7" s="38" t="s">
        <v>114</v>
      </c>
      <c r="BC7" s="38" t="s">
        <v>114</v>
      </c>
      <c r="BD7" s="38">
        <v>29.91</v>
      </c>
      <c r="BE7" s="38">
        <v>32.86</v>
      </c>
      <c r="BF7" s="38" t="s">
        <v>114</v>
      </c>
      <c r="BG7" s="38" t="s">
        <v>114</v>
      </c>
      <c r="BH7" s="38" t="s">
        <v>114</v>
      </c>
      <c r="BI7" s="38" t="s">
        <v>114</v>
      </c>
      <c r="BJ7" s="38">
        <v>1706.05</v>
      </c>
      <c r="BK7" s="38" t="s">
        <v>114</v>
      </c>
      <c r="BL7" s="38" t="s">
        <v>114</v>
      </c>
      <c r="BM7" s="38" t="s">
        <v>114</v>
      </c>
      <c r="BN7" s="38" t="s">
        <v>114</v>
      </c>
      <c r="BO7" s="38">
        <v>855.8</v>
      </c>
      <c r="BP7" s="38">
        <v>814.89</v>
      </c>
      <c r="BQ7" s="38" t="s">
        <v>114</v>
      </c>
      <c r="BR7" s="38" t="s">
        <v>114</v>
      </c>
      <c r="BS7" s="38" t="s">
        <v>114</v>
      </c>
      <c r="BT7" s="38" t="s">
        <v>114</v>
      </c>
      <c r="BU7" s="38">
        <v>90.28</v>
      </c>
      <c r="BV7" s="38" t="s">
        <v>114</v>
      </c>
      <c r="BW7" s="38" t="s">
        <v>114</v>
      </c>
      <c r="BX7" s="38" t="s">
        <v>114</v>
      </c>
      <c r="BY7" s="38" t="s">
        <v>114</v>
      </c>
      <c r="BZ7" s="38">
        <v>59.8</v>
      </c>
      <c r="CA7" s="38">
        <v>60.64</v>
      </c>
      <c r="CB7" s="38" t="s">
        <v>114</v>
      </c>
      <c r="CC7" s="38" t="s">
        <v>114</v>
      </c>
      <c r="CD7" s="38" t="s">
        <v>114</v>
      </c>
      <c r="CE7" s="38" t="s">
        <v>114</v>
      </c>
      <c r="CF7" s="38">
        <v>151.25</v>
      </c>
      <c r="CG7" s="38" t="s">
        <v>114</v>
      </c>
      <c r="CH7" s="38" t="s">
        <v>114</v>
      </c>
      <c r="CI7" s="38" t="s">
        <v>114</v>
      </c>
      <c r="CJ7" s="38" t="s">
        <v>114</v>
      </c>
      <c r="CK7" s="38">
        <v>263.76</v>
      </c>
      <c r="CL7" s="38">
        <v>255.52</v>
      </c>
      <c r="CM7" s="38" t="s">
        <v>114</v>
      </c>
      <c r="CN7" s="38" t="s">
        <v>114</v>
      </c>
      <c r="CO7" s="38" t="s">
        <v>114</v>
      </c>
      <c r="CP7" s="38" t="s">
        <v>114</v>
      </c>
      <c r="CQ7" s="38">
        <v>61.37</v>
      </c>
      <c r="CR7" s="38" t="s">
        <v>114</v>
      </c>
      <c r="CS7" s="38" t="s">
        <v>114</v>
      </c>
      <c r="CT7" s="38" t="s">
        <v>114</v>
      </c>
      <c r="CU7" s="38" t="s">
        <v>114</v>
      </c>
      <c r="CV7" s="38">
        <v>51.75</v>
      </c>
      <c r="CW7" s="38">
        <v>52.49</v>
      </c>
      <c r="CX7" s="38" t="s">
        <v>114</v>
      </c>
      <c r="CY7" s="38" t="s">
        <v>114</v>
      </c>
      <c r="CZ7" s="38" t="s">
        <v>114</v>
      </c>
      <c r="DA7" s="38" t="s">
        <v>114</v>
      </c>
      <c r="DB7" s="38">
        <v>95.78</v>
      </c>
      <c r="DC7" s="38" t="s">
        <v>114</v>
      </c>
      <c r="DD7" s="38" t="s">
        <v>114</v>
      </c>
      <c r="DE7" s="38" t="s">
        <v>114</v>
      </c>
      <c r="DF7" s="38" t="s">
        <v>114</v>
      </c>
      <c r="DG7" s="38">
        <v>84.84</v>
      </c>
      <c r="DH7" s="38">
        <v>85.49</v>
      </c>
      <c r="DI7" s="38" t="s">
        <v>114</v>
      </c>
      <c r="DJ7" s="38" t="s">
        <v>114</v>
      </c>
      <c r="DK7" s="38" t="s">
        <v>114</v>
      </c>
      <c r="DL7" s="38" t="s">
        <v>114</v>
      </c>
      <c r="DM7" s="38">
        <v>4.0599999999999996</v>
      </c>
      <c r="DN7" s="38" t="s">
        <v>114</v>
      </c>
      <c r="DO7" s="38" t="s">
        <v>114</v>
      </c>
      <c r="DP7" s="38" t="s">
        <v>114</v>
      </c>
      <c r="DQ7" s="38" t="s">
        <v>114</v>
      </c>
      <c r="DR7" s="38">
        <v>24.87</v>
      </c>
      <c r="DS7" s="38">
        <v>24.07</v>
      </c>
      <c r="DT7" s="38" t="s">
        <v>114</v>
      </c>
      <c r="DU7" s="38" t="s">
        <v>114</v>
      </c>
      <c r="DV7" s="38" t="s">
        <v>114</v>
      </c>
      <c r="DW7" s="38" t="s">
        <v>114</v>
      </c>
      <c r="DX7" s="38">
        <v>0</v>
      </c>
      <c r="DY7" s="38" t="s">
        <v>114</v>
      </c>
      <c r="DZ7" s="38" t="s">
        <v>114</v>
      </c>
      <c r="EA7" s="38" t="s">
        <v>114</v>
      </c>
      <c r="EB7" s="38" t="s">
        <v>114</v>
      </c>
      <c r="EC7" s="38">
        <v>0</v>
      </c>
      <c r="ED7" s="38">
        <v>0</v>
      </c>
      <c r="EE7" s="38" t="s">
        <v>114</v>
      </c>
      <c r="EF7" s="38" t="s">
        <v>114</v>
      </c>
      <c r="EG7" s="38" t="s">
        <v>114</v>
      </c>
      <c r="EH7" s="38" t="s">
        <v>114</v>
      </c>
      <c r="EI7" s="38">
        <v>0</v>
      </c>
      <c r="EJ7" s="38" t="s">
        <v>114</v>
      </c>
      <c r="EK7" s="38" t="s">
        <v>114</v>
      </c>
      <c r="EL7" s="38" t="s">
        <v>114</v>
      </c>
      <c r="EM7" s="38" t="s">
        <v>114</v>
      </c>
      <c r="EN7" s="38">
        <v>0.01</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komatsu</cp:lastModifiedBy>
  <cp:lastPrinted>2019-01-23T00:44:46Z</cp:lastPrinted>
  <dcterms:created xsi:type="dcterms:W3CDTF">2018-12-03T08:55:08Z</dcterms:created>
  <dcterms:modified xsi:type="dcterms:W3CDTF">2019-01-23T00:44:48Z</dcterms:modified>
  <cp:category/>
</cp:coreProperties>
</file>