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matsu\Desktop\2.4経営比較分析票の入力について\提出\"/>
    </mc:Choice>
  </mc:AlternateContent>
  <workbookProtection workbookAlgorithmName="SHA-512" workbookHashValue="LsWQF6JFLCHDvcITyrxAkfNC8lp3yq7vIUdIjgQgdSurGB1W3HbU4rArvb1BLnKC1JA8y0Egmt+lj471DPsWEw==" workbookSaltValue="4KexoQ7vb0F5srnuR9uQ1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B8" i="4"/>
  <c r="AT8" i="4"/>
  <c r="AL8" i="4"/>
  <c r="W8" i="4"/>
  <c r="P8" i="4"/>
  <c r="I8" i="4"/>
  <c r="B6" i="4"/>
  <c r="C10" i="5" l="1"/>
  <c r="D10" i="5"/>
  <c r="E10" i="5"/>
  <c r="B10" i="5"/>
</calcChain>
</file>

<file path=xl/sharedStrings.xml><?xml version="1.0" encoding="utf-8"?>
<sst xmlns="http://schemas.openxmlformats.org/spreadsheetml/2006/main" count="240" uniqueCount="123">
  <si>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</si>
  <si>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</si>
  <si>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</si>
  <si>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</si>
  <si>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</si>
  <si>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</si>
  <si>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</si>
  <si>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</si>
  <si>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</si>
  <si>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</si>
  <si>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</si>
  <si>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</si>
  <si>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</si>
  <si>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</si>
  <si>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</si>
  <si>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</si>
  <si>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</si>
  <si>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</si>
  <si>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</si>
  <si>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</si>
  <si>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</si>
  <si>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</si>
  <si>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</si>
  <si>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</si>
  <si>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</si>
  <si>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</si>
  <si>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</si>
  <si>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</si>
  <si>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</si>
  <si>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</si>
  <si>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</si>
  <si>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</si>
  <si>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</si>
  <si>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</si>
  <si>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</si>
  <si>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</si>
  <si>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</si>
  <si>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</si>
  <si>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</si>
  <si>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</si>
  <si>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</si>
  <si>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</si>
  <si>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</si>
  <si>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</si>
  <si>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</si>
  <si>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</si>
  <si>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</si>
  <si>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</si>
  <si>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</si>
  <si>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</si>
  <si>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</si>
  <si>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</si>
  <si>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</si>
  <si>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</si>
  <si>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</si>
  <si>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</si>
  <si>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</si>
  <si>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</si>
  <si>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</si>
  <si>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</si>
  <si>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</si>
  <si>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</si>
  <si>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</si>
  <si>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</si>
  <si>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</si>
  <si>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</si>
  <si>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</si>
  <si>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</si>
  <si>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</si>
  <si>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</si>
  <si>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</si>
  <si>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</si>
  <si>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</si>
  <si>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</si>
  <si>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</si>
  <si>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</si>
  <si>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</si>
  <si>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</si>
  <si>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</si>
  <si>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</si>
  <si>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</si>
  <si>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</si>
  <si>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</si>
  <si>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</si>
  <si>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</si>
  <si>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</si>
  <si>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</si>
  <si>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</si>
  <si>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</si>
  <si>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</si>
  <si>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</si>
  <si>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</si>
  <si>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</si>
  <si>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</si>
  <si>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</si>
  <si>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</si>
  <si>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</si>
  <si>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</si>
  <si>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</si>
  <si>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</si>
  <si>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</si>
  <si>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</si>
  <si>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</si>
  <si>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</si>
  <si>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</si>
  <si>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</si>
  <si>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</si>
  <si>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</si>
  <si>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小松市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</si>
  <si>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</si>
  <si>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</si>
  <si>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</si>
  <si>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</si>
  <si>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</si>
  <si>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</si>
  <si>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</si>
  <si>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</si>
  <si>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</si>
  <si>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</si>
  <si>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</si>
  <si>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法定耐用年数を超える管渠は無い状況ではありますが、短年度において管渠設置工事を行なっており、管渠の更新工事が短期間に集中しないように長寿命化計画を策定のうえ、計画的に更新事業を行う予定です。</t>
    <phoneticPr fontId="4"/>
  </si>
  <si>
    <t>　今後、安定経営と老朽化施設の更新を同時に行なっていく必要があり、経営を圧迫するような過大な投資にならないよう、企業債発行額の上限を設けることにより投資を平準化させ、経費のバランスをとりながら、計画的に施設の更新を進めていきます。</t>
    <phoneticPr fontId="4"/>
  </si>
  <si>
    <t>　平成２６年度より、流動比率が大きく悪化している要因は、会計制度改正に伴い１年以内に償還する企業債の額が流動負債に盛り込まれたことによるものです。
　平成２９年度は、経費回収率及び汚水処理原価の数値が大幅に改善しています。これは、一般会計からの繰入金である分流式下水道等に要する経費の算出方法が示されたことにより公費負担分が増加したことによるものです。
　企業債残高対事業規模比率では、事業規模に対して企業債残高の割合が多いという結果になっていますが、整備がほぼ完了していることから今後は、適正な規模に収束していくものと考えられます。
　以上のことから指標は概ね健全であると考えていますが、水洗化率は低く使用料収入も少ないことから、水洗化率を上昇させ、安定的な経営を行っていきたいと考えています。
　なお、処理場施設については、公共下水道の施設を利用しているため、本事業においての施設利用は無いこととなります。</t>
    <rPh sb="207" eb="209">
      <t>ワリアイ</t>
    </rPh>
    <rPh sb="395" eb="396">
      <t>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</si>
</sst>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A92-409E-A41C-D6924AE74109}"/>
            </c:ext>
          </c:extLst>
        </c:ser>
        <c:dLbls>
          <c:showLegendKey val="0"/>
          <c:showVal val="0"/>
          <c:showCatName val="0"/>
          <c:showSerName val="0"/>
          <c:showPercent val="0"/>
          <c:showBubbleSize val="0"/>
        </c:dLbls>
        <c:gapWidth val="150"/>
        <c:axId val="305528616"/>
        <c:axId val="30552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1A92-409E-A41C-D6924AE74109}"/>
            </c:ext>
          </c:extLst>
        </c:ser>
        <c:dLbls>
          <c:showLegendKey val="0"/>
          <c:showVal val="0"/>
          <c:showCatName val="0"/>
          <c:showSerName val="0"/>
          <c:showPercent val="0"/>
          <c:showBubbleSize val="0"/>
        </c:dLbls>
        <c:marker val="1"/>
        <c:smooth val="0"/>
        <c:axId val="305528616"/>
        <c:axId val="305529008"/>
      </c:lineChart>
      <c:dateAx>
        <c:axId val="305528616"/>
        <c:scaling>
          <c:orientation val="minMax"/>
        </c:scaling>
        <c:delete val="1"/>
        <c:axPos val="b"/>
        <c:numFmt formatCode="ge" sourceLinked="1"/>
        <c:majorTickMark val="none"/>
        <c:minorTickMark val="none"/>
        <c:tickLblPos val="none"/>
        <c:crossAx val="305529008"/>
        <c:crosses val="autoZero"/>
        <c:auto val="1"/>
        <c:lblOffset val="100"/>
        <c:baseTimeUnit val="years"/>
      </c:dateAx>
      <c:valAx>
        <c:axId val="30552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528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241-45E6-B33B-FD3670FE16E3}"/>
            </c:ext>
          </c:extLst>
        </c:ser>
        <c:dLbls>
          <c:showLegendKey val="0"/>
          <c:showVal val="0"/>
          <c:showCatName val="0"/>
          <c:showSerName val="0"/>
          <c:showPercent val="0"/>
          <c:showBubbleSize val="0"/>
        </c:dLbls>
        <c:gapWidth val="150"/>
        <c:axId val="314330984"/>
        <c:axId val="31433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F241-45E6-B33B-FD3670FE16E3}"/>
            </c:ext>
          </c:extLst>
        </c:ser>
        <c:dLbls>
          <c:showLegendKey val="0"/>
          <c:showVal val="0"/>
          <c:showCatName val="0"/>
          <c:showSerName val="0"/>
          <c:showPercent val="0"/>
          <c:showBubbleSize val="0"/>
        </c:dLbls>
        <c:marker val="1"/>
        <c:smooth val="0"/>
        <c:axId val="314330984"/>
        <c:axId val="314331376"/>
      </c:lineChart>
      <c:dateAx>
        <c:axId val="314330984"/>
        <c:scaling>
          <c:orientation val="minMax"/>
        </c:scaling>
        <c:delete val="1"/>
        <c:axPos val="b"/>
        <c:numFmt formatCode="ge" sourceLinked="1"/>
        <c:majorTickMark val="none"/>
        <c:minorTickMark val="none"/>
        <c:tickLblPos val="none"/>
        <c:crossAx val="314331376"/>
        <c:crosses val="autoZero"/>
        <c:auto val="1"/>
        <c:lblOffset val="100"/>
        <c:baseTimeUnit val="years"/>
      </c:dateAx>
      <c:valAx>
        <c:axId val="31433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330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68.34</c:v>
                </c:pt>
                <c:pt idx="1">
                  <c:v>70.53</c:v>
                </c:pt>
                <c:pt idx="2">
                  <c:v>72.930000000000007</c:v>
                </c:pt>
                <c:pt idx="3">
                  <c:v>74.08</c:v>
                </c:pt>
                <c:pt idx="4">
                  <c:v>74.62</c:v>
                </c:pt>
              </c:numCache>
            </c:numRef>
          </c:val>
          <c:extLst xmlns:c16r2="http://schemas.microsoft.com/office/drawing/2015/06/chart">
            <c:ext xmlns:c16="http://schemas.microsoft.com/office/drawing/2014/chart" uri="{C3380CC4-5D6E-409C-BE32-E72D297353CC}">
              <c16:uniqueId val="{00000000-D271-4982-9D17-0B2856921D30}"/>
            </c:ext>
          </c:extLst>
        </c:ser>
        <c:dLbls>
          <c:showLegendKey val="0"/>
          <c:showVal val="0"/>
          <c:showCatName val="0"/>
          <c:showSerName val="0"/>
          <c:showPercent val="0"/>
          <c:showBubbleSize val="0"/>
        </c:dLbls>
        <c:gapWidth val="150"/>
        <c:axId val="314332552"/>
        <c:axId val="31433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D271-4982-9D17-0B2856921D30}"/>
            </c:ext>
          </c:extLst>
        </c:ser>
        <c:dLbls>
          <c:showLegendKey val="0"/>
          <c:showVal val="0"/>
          <c:showCatName val="0"/>
          <c:showSerName val="0"/>
          <c:showPercent val="0"/>
          <c:showBubbleSize val="0"/>
        </c:dLbls>
        <c:marker val="1"/>
        <c:smooth val="0"/>
        <c:axId val="314332552"/>
        <c:axId val="314332944"/>
      </c:lineChart>
      <c:dateAx>
        <c:axId val="314332552"/>
        <c:scaling>
          <c:orientation val="minMax"/>
        </c:scaling>
        <c:delete val="1"/>
        <c:axPos val="b"/>
        <c:numFmt formatCode="ge" sourceLinked="1"/>
        <c:majorTickMark val="none"/>
        <c:minorTickMark val="none"/>
        <c:tickLblPos val="none"/>
        <c:crossAx val="314332944"/>
        <c:crosses val="autoZero"/>
        <c:auto val="1"/>
        <c:lblOffset val="100"/>
        <c:baseTimeUnit val="years"/>
      </c:dateAx>
      <c:valAx>
        <c:axId val="31433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332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113.1</c:v>
                </c:pt>
                <c:pt idx="1">
                  <c:v>277.43</c:v>
                </c:pt>
                <c:pt idx="2">
                  <c:v>113.68</c:v>
                </c:pt>
                <c:pt idx="3">
                  <c:v>115.11</c:v>
                </c:pt>
                <c:pt idx="4">
                  <c:v>117.14</c:v>
                </c:pt>
              </c:numCache>
            </c:numRef>
          </c:val>
          <c:extLst xmlns:c16r2="http://schemas.microsoft.com/office/drawing/2015/06/chart">
            <c:ext xmlns:c16="http://schemas.microsoft.com/office/drawing/2014/chart" uri="{C3380CC4-5D6E-409C-BE32-E72D297353CC}">
              <c16:uniqueId val="{00000000-19D3-48D8-9B8E-B85CA5ABECEA}"/>
            </c:ext>
          </c:extLst>
        </c:ser>
        <c:dLbls>
          <c:showLegendKey val="0"/>
          <c:showVal val="0"/>
          <c:showCatName val="0"/>
          <c:showSerName val="0"/>
          <c:showPercent val="0"/>
          <c:showBubbleSize val="0"/>
        </c:dLbls>
        <c:gapWidth val="150"/>
        <c:axId val="305530184"/>
        <c:axId val="298076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96.59</c:v>
                </c:pt>
                <c:pt idx="1">
                  <c:v>101.24</c:v>
                </c:pt>
                <c:pt idx="2">
                  <c:v>100.94</c:v>
                </c:pt>
                <c:pt idx="3">
                  <c:v>100.85</c:v>
                </c:pt>
                <c:pt idx="4">
                  <c:v>102.13</c:v>
                </c:pt>
              </c:numCache>
            </c:numRef>
          </c:val>
          <c:smooth val="0"/>
          <c:extLst xmlns:c16r2="http://schemas.microsoft.com/office/drawing/2015/06/chart">
            <c:ext xmlns:c16="http://schemas.microsoft.com/office/drawing/2014/chart" uri="{C3380CC4-5D6E-409C-BE32-E72D297353CC}">
              <c16:uniqueId val="{00000001-19D3-48D8-9B8E-B85CA5ABECEA}"/>
            </c:ext>
          </c:extLst>
        </c:ser>
        <c:dLbls>
          <c:showLegendKey val="0"/>
          <c:showVal val="0"/>
          <c:showCatName val="0"/>
          <c:showSerName val="0"/>
          <c:showPercent val="0"/>
          <c:showBubbleSize val="0"/>
        </c:dLbls>
        <c:marker val="1"/>
        <c:smooth val="0"/>
        <c:axId val="305530184"/>
        <c:axId val="298076136"/>
      </c:lineChart>
      <c:dateAx>
        <c:axId val="305530184"/>
        <c:scaling>
          <c:orientation val="minMax"/>
        </c:scaling>
        <c:delete val="1"/>
        <c:axPos val="b"/>
        <c:numFmt formatCode="ge" sourceLinked="1"/>
        <c:majorTickMark val="none"/>
        <c:minorTickMark val="none"/>
        <c:tickLblPos val="none"/>
        <c:crossAx val="298076136"/>
        <c:crosses val="autoZero"/>
        <c:auto val="1"/>
        <c:lblOffset val="100"/>
        <c:baseTimeUnit val="years"/>
      </c:dateAx>
      <c:valAx>
        <c:axId val="298076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530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8.39</c:v>
                </c:pt>
                <c:pt idx="1">
                  <c:v>13.39</c:v>
                </c:pt>
                <c:pt idx="2">
                  <c:v>15.63</c:v>
                </c:pt>
                <c:pt idx="3">
                  <c:v>18.09</c:v>
                </c:pt>
                <c:pt idx="4">
                  <c:v>20.34</c:v>
                </c:pt>
              </c:numCache>
            </c:numRef>
          </c:val>
          <c:extLst xmlns:c16r2="http://schemas.microsoft.com/office/drawing/2015/06/chart">
            <c:ext xmlns:c16="http://schemas.microsoft.com/office/drawing/2014/chart" uri="{C3380CC4-5D6E-409C-BE32-E72D297353CC}">
              <c16:uniqueId val="{00000000-BEEA-49B4-B8E6-06BBDFE9D0DF}"/>
            </c:ext>
          </c:extLst>
        </c:ser>
        <c:dLbls>
          <c:showLegendKey val="0"/>
          <c:showVal val="0"/>
          <c:showCatName val="0"/>
          <c:showSerName val="0"/>
          <c:showPercent val="0"/>
          <c:showBubbleSize val="0"/>
        </c:dLbls>
        <c:gapWidth val="150"/>
        <c:axId val="313619440"/>
        <c:axId val="313619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13.6</c:v>
                </c:pt>
                <c:pt idx="1">
                  <c:v>22.34</c:v>
                </c:pt>
                <c:pt idx="2">
                  <c:v>22.79</c:v>
                </c:pt>
                <c:pt idx="3">
                  <c:v>22.77</c:v>
                </c:pt>
                <c:pt idx="4">
                  <c:v>23.93</c:v>
                </c:pt>
              </c:numCache>
            </c:numRef>
          </c:val>
          <c:smooth val="0"/>
          <c:extLst xmlns:c16r2="http://schemas.microsoft.com/office/drawing/2015/06/chart">
            <c:ext xmlns:c16="http://schemas.microsoft.com/office/drawing/2014/chart" uri="{C3380CC4-5D6E-409C-BE32-E72D297353CC}">
              <c16:uniqueId val="{00000001-BEEA-49B4-B8E6-06BBDFE9D0DF}"/>
            </c:ext>
          </c:extLst>
        </c:ser>
        <c:dLbls>
          <c:showLegendKey val="0"/>
          <c:showVal val="0"/>
          <c:showCatName val="0"/>
          <c:showSerName val="0"/>
          <c:showPercent val="0"/>
          <c:showBubbleSize val="0"/>
        </c:dLbls>
        <c:marker val="1"/>
        <c:smooth val="0"/>
        <c:axId val="313619440"/>
        <c:axId val="313619832"/>
      </c:lineChart>
      <c:dateAx>
        <c:axId val="313619440"/>
        <c:scaling>
          <c:orientation val="minMax"/>
        </c:scaling>
        <c:delete val="1"/>
        <c:axPos val="b"/>
        <c:numFmt formatCode="ge" sourceLinked="1"/>
        <c:majorTickMark val="none"/>
        <c:minorTickMark val="none"/>
        <c:tickLblPos val="none"/>
        <c:crossAx val="313619832"/>
        <c:crosses val="autoZero"/>
        <c:auto val="1"/>
        <c:lblOffset val="100"/>
        <c:baseTimeUnit val="years"/>
      </c:dateAx>
      <c:valAx>
        <c:axId val="313619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61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27E-423C-A25D-9F42906F2A86}"/>
            </c:ext>
          </c:extLst>
        </c:ser>
        <c:dLbls>
          <c:showLegendKey val="0"/>
          <c:showVal val="0"/>
          <c:showCatName val="0"/>
          <c:showSerName val="0"/>
          <c:showPercent val="0"/>
          <c:showBubbleSize val="0"/>
        </c:dLbls>
        <c:gapWidth val="150"/>
        <c:axId val="313621008"/>
        <c:axId val="313621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0.04</c:v>
                </c:pt>
                <c:pt idx="3">
                  <c:v>0</c:v>
                </c:pt>
                <c:pt idx="4">
                  <c:v>0</c:v>
                </c:pt>
              </c:numCache>
            </c:numRef>
          </c:val>
          <c:smooth val="0"/>
          <c:extLst xmlns:c16r2="http://schemas.microsoft.com/office/drawing/2015/06/chart">
            <c:ext xmlns:c16="http://schemas.microsoft.com/office/drawing/2014/chart" uri="{C3380CC4-5D6E-409C-BE32-E72D297353CC}">
              <c16:uniqueId val="{00000001-727E-423C-A25D-9F42906F2A86}"/>
            </c:ext>
          </c:extLst>
        </c:ser>
        <c:dLbls>
          <c:showLegendKey val="0"/>
          <c:showVal val="0"/>
          <c:showCatName val="0"/>
          <c:showSerName val="0"/>
          <c:showPercent val="0"/>
          <c:showBubbleSize val="0"/>
        </c:dLbls>
        <c:marker val="1"/>
        <c:smooth val="0"/>
        <c:axId val="313621008"/>
        <c:axId val="313621400"/>
      </c:lineChart>
      <c:dateAx>
        <c:axId val="313621008"/>
        <c:scaling>
          <c:orientation val="minMax"/>
        </c:scaling>
        <c:delete val="1"/>
        <c:axPos val="b"/>
        <c:numFmt formatCode="ge" sourceLinked="1"/>
        <c:majorTickMark val="none"/>
        <c:minorTickMark val="none"/>
        <c:tickLblPos val="none"/>
        <c:crossAx val="313621400"/>
        <c:crosses val="autoZero"/>
        <c:auto val="1"/>
        <c:lblOffset val="100"/>
        <c:baseTimeUnit val="years"/>
      </c:dateAx>
      <c:valAx>
        <c:axId val="313621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62100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F27-4312-AD74-0997F02FB135}"/>
            </c:ext>
          </c:extLst>
        </c:ser>
        <c:dLbls>
          <c:showLegendKey val="0"/>
          <c:showVal val="0"/>
          <c:showCatName val="0"/>
          <c:showSerName val="0"/>
          <c:showPercent val="0"/>
          <c:showBubbleSize val="0"/>
        </c:dLbls>
        <c:gapWidth val="150"/>
        <c:axId val="313622576"/>
        <c:axId val="313622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232.81</c:v>
                </c:pt>
                <c:pt idx="1">
                  <c:v>184.13</c:v>
                </c:pt>
                <c:pt idx="2">
                  <c:v>101.85</c:v>
                </c:pt>
                <c:pt idx="3">
                  <c:v>110.77</c:v>
                </c:pt>
                <c:pt idx="4">
                  <c:v>109.51</c:v>
                </c:pt>
              </c:numCache>
            </c:numRef>
          </c:val>
          <c:smooth val="0"/>
          <c:extLst xmlns:c16r2="http://schemas.microsoft.com/office/drawing/2015/06/chart">
            <c:ext xmlns:c16="http://schemas.microsoft.com/office/drawing/2014/chart" uri="{C3380CC4-5D6E-409C-BE32-E72D297353CC}">
              <c16:uniqueId val="{00000001-1F27-4312-AD74-0997F02FB135}"/>
            </c:ext>
          </c:extLst>
        </c:ser>
        <c:dLbls>
          <c:showLegendKey val="0"/>
          <c:showVal val="0"/>
          <c:showCatName val="0"/>
          <c:showSerName val="0"/>
          <c:showPercent val="0"/>
          <c:showBubbleSize val="0"/>
        </c:dLbls>
        <c:marker val="1"/>
        <c:smooth val="0"/>
        <c:axId val="313622576"/>
        <c:axId val="313622968"/>
      </c:lineChart>
      <c:dateAx>
        <c:axId val="313622576"/>
        <c:scaling>
          <c:orientation val="minMax"/>
        </c:scaling>
        <c:delete val="1"/>
        <c:axPos val="b"/>
        <c:numFmt formatCode="ge" sourceLinked="1"/>
        <c:majorTickMark val="none"/>
        <c:minorTickMark val="none"/>
        <c:tickLblPos val="none"/>
        <c:crossAx val="313622968"/>
        <c:crosses val="autoZero"/>
        <c:auto val="1"/>
        <c:lblOffset val="100"/>
        <c:baseTimeUnit val="years"/>
      </c:dateAx>
      <c:valAx>
        <c:axId val="313622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62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100</c:v>
                </c:pt>
                <c:pt idx="1">
                  <c:v>25.9</c:v>
                </c:pt>
                <c:pt idx="2">
                  <c:v>24.69</c:v>
                </c:pt>
                <c:pt idx="3">
                  <c:v>36.380000000000003</c:v>
                </c:pt>
                <c:pt idx="4">
                  <c:v>4.95</c:v>
                </c:pt>
              </c:numCache>
            </c:numRef>
          </c:val>
          <c:extLst xmlns:c16r2="http://schemas.microsoft.com/office/drawing/2015/06/chart">
            <c:ext xmlns:c16="http://schemas.microsoft.com/office/drawing/2014/chart" uri="{C3380CC4-5D6E-409C-BE32-E72D297353CC}">
              <c16:uniqueId val="{00000000-47E8-44DA-A586-18FE3A78B075}"/>
            </c:ext>
          </c:extLst>
        </c:ser>
        <c:dLbls>
          <c:showLegendKey val="0"/>
          <c:showVal val="0"/>
          <c:showCatName val="0"/>
          <c:showSerName val="0"/>
          <c:showPercent val="0"/>
          <c:showBubbleSize val="0"/>
        </c:dLbls>
        <c:gapWidth val="150"/>
        <c:axId val="313624144"/>
        <c:axId val="313624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290.19</c:v>
                </c:pt>
                <c:pt idx="1">
                  <c:v>63.22</c:v>
                </c:pt>
                <c:pt idx="2">
                  <c:v>49.07</c:v>
                </c:pt>
                <c:pt idx="3">
                  <c:v>46.78</c:v>
                </c:pt>
                <c:pt idx="4">
                  <c:v>47.44</c:v>
                </c:pt>
              </c:numCache>
            </c:numRef>
          </c:val>
          <c:smooth val="0"/>
          <c:extLst xmlns:c16r2="http://schemas.microsoft.com/office/drawing/2015/06/chart">
            <c:ext xmlns:c16="http://schemas.microsoft.com/office/drawing/2014/chart" uri="{C3380CC4-5D6E-409C-BE32-E72D297353CC}">
              <c16:uniqueId val="{00000001-47E8-44DA-A586-18FE3A78B075}"/>
            </c:ext>
          </c:extLst>
        </c:ser>
        <c:dLbls>
          <c:showLegendKey val="0"/>
          <c:showVal val="0"/>
          <c:showCatName val="0"/>
          <c:showSerName val="0"/>
          <c:showPercent val="0"/>
          <c:showBubbleSize val="0"/>
        </c:dLbls>
        <c:marker val="1"/>
        <c:smooth val="0"/>
        <c:axId val="313624144"/>
        <c:axId val="313624536"/>
      </c:lineChart>
      <c:dateAx>
        <c:axId val="313624144"/>
        <c:scaling>
          <c:orientation val="minMax"/>
        </c:scaling>
        <c:delete val="1"/>
        <c:axPos val="b"/>
        <c:numFmt formatCode="ge" sourceLinked="1"/>
        <c:majorTickMark val="none"/>
        <c:minorTickMark val="none"/>
        <c:tickLblPos val="none"/>
        <c:crossAx val="313624536"/>
        <c:crosses val="autoZero"/>
        <c:auto val="1"/>
        <c:lblOffset val="100"/>
        <c:baseTimeUnit val="years"/>
      </c:dateAx>
      <c:valAx>
        <c:axId val="313624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62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3511.49</c:v>
                </c:pt>
                <c:pt idx="1">
                  <c:v>3193.35</c:v>
                </c:pt>
                <c:pt idx="2">
                  <c:v>3172.06</c:v>
                </c:pt>
                <c:pt idx="3">
                  <c:v>2968.8</c:v>
                </c:pt>
                <c:pt idx="4">
                  <c:v>2848.44</c:v>
                </c:pt>
              </c:numCache>
            </c:numRef>
          </c:val>
          <c:extLst xmlns:c16r2="http://schemas.microsoft.com/office/drawing/2015/06/chart">
            <c:ext xmlns:c16="http://schemas.microsoft.com/office/drawing/2014/chart" uri="{C3380CC4-5D6E-409C-BE32-E72D297353CC}">
              <c16:uniqueId val="{00000000-C83F-4A0E-8C2C-F371F8525A37}"/>
            </c:ext>
          </c:extLst>
        </c:ser>
        <c:dLbls>
          <c:showLegendKey val="0"/>
          <c:showVal val="0"/>
          <c:showCatName val="0"/>
          <c:showSerName val="0"/>
          <c:showPercent val="0"/>
          <c:showBubbleSize val="0"/>
        </c:dLbls>
        <c:gapWidth val="150"/>
        <c:axId val="313625712"/>
        <c:axId val="313626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C83F-4A0E-8C2C-F371F8525A37}"/>
            </c:ext>
          </c:extLst>
        </c:ser>
        <c:dLbls>
          <c:showLegendKey val="0"/>
          <c:showVal val="0"/>
          <c:showCatName val="0"/>
          <c:showSerName val="0"/>
          <c:showPercent val="0"/>
          <c:showBubbleSize val="0"/>
        </c:dLbls>
        <c:marker val="1"/>
        <c:smooth val="0"/>
        <c:axId val="313625712"/>
        <c:axId val="313626104"/>
      </c:lineChart>
      <c:dateAx>
        <c:axId val="313625712"/>
        <c:scaling>
          <c:orientation val="minMax"/>
        </c:scaling>
        <c:delete val="1"/>
        <c:axPos val="b"/>
        <c:numFmt formatCode="ge" sourceLinked="1"/>
        <c:majorTickMark val="none"/>
        <c:minorTickMark val="none"/>
        <c:tickLblPos val="none"/>
        <c:crossAx val="313626104"/>
        <c:crosses val="autoZero"/>
        <c:auto val="1"/>
        <c:lblOffset val="100"/>
        <c:baseTimeUnit val="years"/>
      </c:dateAx>
      <c:valAx>
        <c:axId val="313626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62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48.8</c:v>
                </c:pt>
                <c:pt idx="1">
                  <c:v>54.77</c:v>
                </c:pt>
                <c:pt idx="2">
                  <c:v>56.79</c:v>
                </c:pt>
                <c:pt idx="3">
                  <c:v>51.79</c:v>
                </c:pt>
                <c:pt idx="4">
                  <c:v>86.24</c:v>
                </c:pt>
              </c:numCache>
            </c:numRef>
          </c:val>
          <c:extLst xmlns:c16r2="http://schemas.microsoft.com/office/drawing/2015/06/chart">
            <c:ext xmlns:c16="http://schemas.microsoft.com/office/drawing/2014/chart" uri="{C3380CC4-5D6E-409C-BE32-E72D297353CC}">
              <c16:uniqueId val="{00000000-EA0F-482D-8B72-CB3C868E2458}"/>
            </c:ext>
          </c:extLst>
        </c:ser>
        <c:dLbls>
          <c:showLegendKey val="0"/>
          <c:showVal val="0"/>
          <c:showCatName val="0"/>
          <c:showSerName val="0"/>
          <c:showPercent val="0"/>
          <c:showBubbleSize val="0"/>
        </c:dLbls>
        <c:gapWidth val="150"/>
        <c:axId val="314327848"/>
        <c:axId val="31432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EA0F-482D-8B72-CB3C868E2458}"/>
            </c:ext>
          </c:extLst>
        </c:ser>
        <c:dLbls>
          <c:showLegendKey val="0"/>
          <c:showVal val="0"/>
          <c:showCatName val="0"/>
          <c:showSerName val="0"/>
          <c:showPercent val="0"/>
          <c:showBubbleSize val="0"/>
        </c:dLbls>
        <c:marker val="1"/>
        <c:smooth val="0"/>
        <c:axId val="314327848"/>
        <c:axId val="314328240"/>
      </c:lineChart>
      <c:dateAx>
        <c:axId val="314327848"/>
        <c:scaling>
          <c:orientation val="minMax"/>
        </c:scaling>
        <c:delete val="1"/>
        <c:axPos val="b"/>
        <c:numFmt formatCode="ge" sourceLinked="1"/>
        <c:majorTickMark val="none"/>
        <c:minorTickMark val="none"/>
        <c:tickLblPos val="none"/>
        <c:crossAx val="314328240"/>
        <c:crosses val="autoZero"/>
        <c:auto val="1"/>
        <c:lblOffset val="100"/>
        <c:baseTimeUnit val="years"/>
      </c:dateAx>
      <c:valAx>
        <c:axId val="31432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327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265.24</c:v>
                </c:pt>
                <c:pt idx="1">
                  <c:v>234.85</c:v>
                </c:pt>
                <c:pt idx="2">
                  <c:v>227.24</c:v>
                </c:pt>
                <c:pt idx="3">
                  <c:v>249.33</c:v>
                </c:pt>
                <c:pt idx="4">
                  <c:v>150</c:v>
                </c:pt>
              </c:numCache>
            </c:numRef>
          </c:val>
          <c:extLst xmlns:c16r2="http://schemas.microsoft.com/office/drawing/2015/06/chart">
            <c:ext xmlns:c16="http://schemas.microsoft.com/office/drawing/2014/chart" uri="{C3380CC4-5D6E-409C-BE32-E72D297353CC}">
              <c16:uniqueId val="{00000000-250B-4FFB-AF9B-13C25663BC5B}"/>
            </c:ext>
          </c:extLst>
        </c:ser>
        <c:dLbls>
          <c:showLegendKey val="0"/>
          <c:showVal val="0"/>
          <c:showCatName val="0"/>
          <c:showSerName val="0"/>
          <c:showPercent val="0"/>
          <c:showBubbleSize val="0"/>
        </c:dLbls>
        <c:gapWidth val="150"/>
        <c:axId val="314329416"/>
        <c:axId val="31432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250B-4FFB-AF9B-13C25663BC5B}"/>
            </c:ext>
          </c:extLst>
        </c:ser>
        <c:dLbls>
          <c:showLegendKey val="0"/>
          <c:showVal val="0"/>
          <c:showCatName val="0"/>
          <c:showSerName val="0"/>
          <c:showPercent val="0"/>
          <c:showBubbleSize val="0"/>
        </c:dLbls>
        <c:marker val="1"/>
        <c:smooth val="0"/>
        <c:axId val="314329416"/>
        <c:axId val="314329808"/>
      </c:lineChart>
      <c:dateAx>
        <c:axId val="314329416"/>
        <c:scaling>
          <c:orientation val="minMax"/>
        </c:scaling>
        <c:delete val="1"/>
        <c:axPos val="b"/>
        <c:numFmt formatCode="ge" sourceLinked="1"/>
        <c:majorTickMark val="none"/>
        <c:minorTickMark val="none"/>
        <c:tickLblPos val="none"/>
        <c:crossAx val="314329808"/>
        <c:crosses val="autoZero"/>
        <c:auto val="1"/>
        <c:lblOffset val="100"/>
        <c:baseTimeUnit val="years"/>
      </c:dateAx>
      <c:valAx>
        <c:axId val="31432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329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石川県　小松市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108583</v>
      </c>
      <c r="AM8" s="50"/>
      <c r="AN8" s="50"/>
      <c r="AO8" s="50"/>
      <c r="AP8" s="50"/>
      <c r="AQ8" s="50"/>
      <c r="AR8" s="50"/>
      <c r="AS8" s="50"/>
      <c r="AT8" s="45">
        <f>データ!T6</f>
        <v>371.05</v>
      </c>
      <c r="AU8" s="45"/>
      <c r="AV8" s="45"/>
      <c r="AW8" s="45"/>
      <c r="AX8" s="45"/>
      <c r="AY8" s="45"/>
      <c r="AZ8" s="45"/>
      <c r="BA8" s="45"/>
      <c r="BB8" s="45">
        <f>データ!U6</f>
        <v>292.64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37.04</v>
      </c>
      <c r="J10" s="45"/>
      <c r="K10" s="45"/>
      <c r="L10" s="45"/>
      <c r="M10" s="45"/>
      <c r="N10" s="45"/>
      <c r="O10" s="45"/>
      <c r="P10" s="45">
        <f>データ!P6</f>
        <v>2.0099999999999998</v>
      </c>
      <c r="Q10" s="45"/>
      <c r="R10" s="45"/>
      <c r="S10" s="45"/>
      <c r="T10" s="45"/>
      <c r="U10" s="45"/>
      <c r="V10" s="45"/>
      <c r="W10" s="45">
        <f>データ!Q6</f>
        <v>90.64</v>
      </c>
      <c r="X10" s="45"/>
      <c r="Y10" s="45"/>
      <c r="Z10" s="45"/>
      <c r="AA10" s="45"/>
      <c r="AB10" s="45"/>
      <c r="AC10" s="45"/>
      <c r="AD10" s="50">
        <f>データ!R6</f>
        <v>2480</v>
      </c>
      <c r="AE10" s="50"/>
      <c r="AF10" s="50"/>
      <c r="AG10" s="50"/>
      <c r="AH10" s="50"/>
      <c r="AI10" s="50"/>
      <c r="AJ10" s="50"/>
      <c r="AK10" s="2"/>
      <c r="AL10" s="50">
        <f>データ!V6</f>
        <v>2179</v>
      </c>
      <c r="AM10" s="50"/>
      <c r="AN10" s="50"/>
      <c r="AO10" s="50"/>
      <c r="AP10" s="50"/>
      <c r="AQ10" s="50"/>
      <c r="AR10" s="50"/>
      <c r="AS10" s="50"/>
      <c r="AT10" s="45">
        <f>データ!W6</f>
        <v>0.84</v>
      </c>
      <c r="AU10" s="45"/>
      <c r="AV10" s="45"/>
      <c r="AW10" s="45"/>
      <c r="AX10" s="45"/>
      <c r="AY10" s="45"/>
      <c r="AZ10" s="45"/>
      <c r="BA10" s="45"/>
      <c r="BB10" s="45">
        <f>データ!X6</f>
        <v>2594.0500000000002</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keuz1Ognbz7SR4pKagwj2cji813/0pkNsXRgdzFTe7CAYwcC596pVhwISdpbTsCDtbXLUvErTzalzcotuo0iMA==" saltValue="sG7jmabj227sepNQuHwXh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172031</v>
      </c>
      <c r="D6" s="33">
        <f t="shared" si="3"/>
        <v>46</v>
      </c>
      <c r="E6" s="33">
        <f t="shared" si="3"/>
        <v>17</v>
      </c>
      <c r="F6" s="33">
        <f t="shared" si="3"/>
        <v>4</v>
      </c>
      <c r="G6" s="33">
        <f t="shared" si="3"/>
        <v>0</v>
      </c>
      <c r="H6" s="33" t="str">
        <f t="shared" si="3"/>
        <v>石川県　小松市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37.04</v>
      </c>
      <c r="P6" s="34">
        <f t="shared" si="3"/>
        <v>2.0099999999999998</v>
      </c>
      <c r="Q6" s="34">
        <f t="shared" si="3"/>
        <v>90.64</v>
      </c>
      <c r="R6" s="34">
        <f t="shared" si="3"/>
        <v>2480</v>
      </c>
      <c r="S6" s="34">
        <f t="shared" si="3"/>
        <v>108583</v>
      </c>
      <c r="T6" s="34">
        <f t="shared" si="3"/>
        <v>371.05</v>
      </c>
      <c r="U6" s="34">
        <f t="shared" si="3"/>
        <v>292.64</v>
      </c>
      <c r="V6" s="34">
        <f t="shared" si="3"/>
        <v>2179</v>
      </c>
      <c r="W6" s="34">
        <f t="shared" si="3"/>
        <v>0.84</v>
      </c>
      <c r="X6" s="34">
        <f t="shared" si="3"/>
        <v>2594.0500000000002</v>
      </c>
      <c r="Y6" s="35">
        <f>IF(Y7="",NA(),Y7)</f>
        <v>113.1</v>
      </c>
      <c r="Z6" s="35">
        <f t="shared" ref="Z6:AH6" si="4">IF(Z7="",NA(),Z7)</f>
        <v>277.43</v>
      </c>
      <c r="AA6" s="35">
        <f t="shared" si="4"/>
        <v>113.68</v>
      </c>
      <c r="AB6" s="35">
        <f t="shared" si="4"/>
        <v>115.11</v>
      </c>
      <c r="AC6" s="35">
        <f t="shared" si="4"/>
        <v>117.14</v>
      </c>
      <c r="AD6" s="35">
        <f t="shared" si="4"/>
        <v>96.59</v>
      </c>
      <c r="AE6" s="35">
        <f t="shared" si="4"/>
        <v>101.24</v>
      </c>
      <c r="AF6" s="35">
        <f t="shared" si="4"/>
        <v>100.94</v>
      </c>
      <c r="AG6" s="35">
        <f t="shared" si="4"/>
        <v>100.85</v>
      </c>
      <c r="AH6" s="35">
        <f t="shared" si="4"/>
        <v>102.13</v>
      </c>
      <c r="AI6" s="34" t="str">
        <f>IF(AI7="","",IF(AI7="-","【-】","【"&amp;SUBSTITUTE(TEXT(AI7,"#,##0.00"),"-","△")&amp;"】"))</f>
        <v>【102.38】</v>
      </c>
      <c r="AJ6" s="34">
        <f>IF(AJ7="",NA(),AJ7)</f>
        <v>0</v>
      </c>
      <c r="AK6" s="34">
        <f t="shared" ref="AK6:AS6" si="5">IF(AK7="",NA(),AK7)</f>
        <v>0</v>
      </c>
      <c r="AL6" s="34">
        <f t="shared" si="5"/>
        <v>0</v>
      </c>
      <c r="AM6" s="34">
        <f t="shared" si="5"/>
        <v>0</v>
      </c>
      <c r="AN6" s="34">
        <f t="shared" si="5"/>
        <v>0</v>
      </c>
      <c r="AO6" s="35">
        <f t="shared" si="5"/>
        <v>232.81</v>
      </c>
      <c r="AP6" s="35">
        <f t="shared" si="5"/>
        <v>184.13</v>
      </c>
      <c r="AQ6" s="35">
        <f t="shared" si="5"/>
        <v>101.85</v>
      </c>
      <c r="AR6" s="35">
        <f t="shared" si="5"/>
        <v>110.77</v>
      </c>
      <c r="AS6" s="35">
        <f t="shared" si="5"/>
        <v>109.51</v>
      </c>
      <c r="AT6" s="34" t="str">
        <f>IF(AT7="","",IF(AT7="-","【-】","【"&amp;SUBSTITUTE(TEXT(AT7,"#,##0.00"),"-","△")&amp;"】"))</f>
        <v>【102.97】</v>
      </c>
      <c r="AU6" s="35">
        <f>IF(AU7="",NA(),AU7)</f>
        <v>100</v>
      </c>
      <c r="AV6" s="35">
        <f t="shared" ref="AV6:BD6" si="6">IF(AV7="",NA(),AV7)</f>
        <v>25.9</v>
      </c>
      <c r="AW6" s="35">
        <f t="shared" si="6"/>
        <v>24.69</v>
      </c>
      <c r="AX6" s="35">
        <f t="shared" si="6"/>
        <v>36.380000000000003</v>
      </c>
      <c r="AY6" s="35">
        <f t="shared" si="6"/>
        <v>4.95</v>
      </c>
      <c r="AZ6" s="35">
        <f t="shared" si="6"/>
        <v>290.19</v>
      </c>
      <c r="BA6" s="35">
        <f t="shared" si="6"/>
        <v>63.22</v>
      </c>
      <c r="BB6" s="35">
        <f t="shared" si="6"/>
        <v>49.07</v>
      </c>
      <c r="BC6" s="35">
        <f t="shared" si="6"/>
        <v>46.78</v>
      </c>
      <c r="BD6" s="35">
        <f t="shared" si="6"/>
        <v>47.44</v>
      </c>
      <c r="BE6" s="34" t="str">
        <f>IF(BE7="","",IF(BE7="-","【-】","【"&amp;SUBSTITUTE(TEXT(BE7,"#,##0.00"),"-","△")&amp;"】"))</f>
        <v>【54.73】</v>
      </c>
      <c r="BF6" s="35">
        <f>IF(BF7="",NA(),BF7)</f>
        <v>3511.49</v>
      </c>
      <c r="BG6" s="35">
        <f t="shared" ref="BG6:BO6" si="7">IF(BG7="",NA(),BG7)</f>
        <v>3193.35</v>
      </c>
      <c r="BH6" s="35">
        <f t="shared" si="7"/>
        <v>3172.06</v>
      </c>
      <c r="BI6" s="35">
        <f t="shared" si="7"/>
        <v>2968.8</v>
      </c>
      <c r="BJ6" s="35">
        <f t="shared" si="7"/>
        <v>2848.44</v>
      </c>
      <c r="BK6" s="35">
        <f t="shared" si="7"/>
        <v>1569.13</v>
      </c>
      <c r="BL6" s="35">
        <f t="shared" si="7"/>
        <v>1436</v>
      </c>
      <c r="BM6" s="35">
        <f t="shared" si="7"/>
        <v>1434.89</v>
      </c>
      <c r="BN6" s="35">
        <f t="shared" si="7"/>
        <v>1298.9100000000001</v>
      </c>
      <c r="BO6" s="35">
        <f t="shared" si="7"/>
        <v>1243.71</v>
      </c>
      <c r="BP6" s="34" t="str">
        <f>IF(BP7="","",IF(BP7="-","【-】","【"&amp;SUBSTITUTE(TEXT(BP7,"#,##0.00"),"-","△")&amp;"】"))</f>
        <v>【1,225.44】</v>
      </c>
      <c r="BQ6" s="35">
        <f>IF(BQ7="",NA(),BQ7)</f>
        <v>48.8</v>
      </c>
      <c r="BR6" s="35">
        <f t="shared" ref="BR6:BZ6" si="8">IF(BR7="",NA(),BR7)</f>
        <v>54.77</v>
      </c>
      <c r="BS6" s="35">
        <f t="shared" si="8"/>
        <v>56.79</v>
      </c>
      <c r="BT6" s="35">
        <f t="shared" si="8"/>
        <v>51.79</v>
      </c>
      <c r="BU6" s="35">
        <f t="shared" si="8"/>
        <v>86.24</v>
      </c>
      <c r="BV6" s="35">
        <f t="shared" si="8"/>
        <v>64.63</v>
      </c>
      <c r="BW6" s="35">
        <f t="shared" si="8"/>
        <v>66.56</v>
      </c>
      <c r="BX6" s="35">
        <f t="shared" si="8"/>
        <v>66.22</v>
      </c>
      <c r="BY6" s="35">
        <f t="shared" si="8"/>
        <v>69.87</v>
      </c>
      <c r="BZ6" s="35">
        <f t="shared" si="8"/>
        <v>74.3</v>
      </c>
      <c r="CA6" s="34" t="str">
        <f>IF(CA7="","",IF(CA7="-","【-】","【"&amp;SUBSTITUTE(TEXT(CA7,"#,##0.00"),"-","△")&amp;"】"))</f>
        <v>【75.58】</v>
      </c>
      <c r="CB6" s="35">
        <f>IF(CB7="",NA(),CB7)</f>
        <v>265.24</v>
      </c>
      <c r="CC6" s="35">
        <f t="shared" ref="CC6:CK6" si="9">IF(CC7="",NA(),CC7)</f>
        <v>234.85</v>
      </c>
      <c r="CD6" s="35">
        <f t="shared" si="9"/>
        <v>227.24</v>
      </c>
      <c r="CE6" s="35">
        <f t="shared" si="9"/>
        <v>249.33</v>
      </c>
      <c r="CF6" s="35">
        <f t="shared" si="9"/>
        <v>150</v>
      </c>
      <c r="CG6" s="35">
        <f t="shared" si="9"/>
        <v>245.75</v>
      </c>
      <c r="CH6" s="35">
        <f t="shared" si="9"/>
        <v>244.29</v>
      </c>
      <c r="CI6" s="35">
        <f t="shared" si="9"/>
        <v>246.72</v>
      </c>
      <c r="CJ6" s="35">
        <f t="shared" si="9"/>
        <v>234.96</v>
      </c>
      <c r="CK6" s="35">
        <f t="shared" si="9"/>
        <v>221.81</v>
      </c>
      <c r="CL6" s="34" t="str">
        <f>IF(CL7="","",IF(CL7="-","【-】","【"&amp;SUBSTITUTE(TEXT(CL7,"#,##0.00"),"-","△")&amp;"】"))</f>
        <v>【215.23】</v>
      </c>
      <c r="CM6" s="35" t="str">
        <f>IF(CM7="",NA(),CM7)</f>
        <v>-</v>
      </c>
      <c r="CN6" s="35" t="str">
        <f t="shared" ref="CN6:CV6" si="10">IF(CN7="",NA(),CN7)</f>
        <v>-</v>
      </c>
      <c r="CO6" s="35" t="str">
        <f t="shared" si="10"/>
        <v>-</v>
      </c>
      <c r="CP6" s="35" t="str">
        <f t="shared" si="10"/>
        <v>-</v>
      </c>
      <c r="CQ6" s="35" t="str">
        <f t="shared" si="10"/>
        <v>-</v>
      </c>
      <c r="CR6" s="35">
        <f t="shared" si="10"/>
        <v>43.65</v>
      </c>
      <c r="CS6" s="35">
        <f t="shared" si="10"/>
        <v>43.58</v>
      </c>
      <c r="CT6" s="35">
        <f t="shared" si="10"/>
        <v>41.35</v>
      </c>
      <c r="CU6" s="35">
        <f t="shared" si="10"/>
        <v>42.9</v>
      </c>
      <c r="CV6" s="35">
        <f t="shared" si="10"/>
        <v>43.36</v>
      </c>
      <c r="CW6" s="34" t="str">
        <f>IF(CW7="","",IF(CW7="-","【-】","【"&amp;SUBSTITUTE(TEXT(CW7,"#,##0.00"),"-","△")&amp;"】"))</f>
        <v>【42.66】</v>
      </c>
      <c r="CX6" s="35">
        <f>IF(CX7="",NA(),CX7)</f>
        <v>68.34</v>
      </c>
      <c r="CY6" s="35">
        <f t="shared" ref="CY6:DG6" si="11">IF(CY7="",NA(),CY7)</f>
        <v>70.53</v>
      </c>
      <c r="CZ6" s="35">
        <f t="shared" si="11"/>
        <v>72.930000000000007</v>
      </c>
      <c r="DA6" s="35">
        <f t="shared" si="11"/>
        <v>74.08</v>
      </c>
      <c r="DB6" s="35">
        <f t="shared" si="11"/>
        <v>74.62</v>
      </c>
      <c r="DC6" s="35">
        <f t="shared" si="11"/>
        <v>82.2</v>
      </c>
      <c r="DD6" s="35">
        <f t="shared" si="11"/>
        <v>82.35</v>
      </c>
      <c r="DE6" s="35">
        <f t="shared" si="11"/>
        <v>82.9</v>
      </c>
      <c r="DF6" s="35">
        <f t="shared" si="11"/>
        <v>83.5</v>
      </c>
      <c r="DG6" s="35">
        <f t="shared" si="11"/>
        <v>83.06</v>
      </c>
      <c r="DH6" s="34" t="str">
        <f>IF(DH7="","",IF(DH7="-","【-】","【"&amp;SUBSTITUTE(TEXT(DH7,"#,##0.00"),"-","△")&amp;"】"))</f>
        <v>【82.67】</v>
      </c>
      <c r="DI6" s="35">
        <f>IF(DI7="",NA(),DI7)</f>
        <v>8.39</v>
      </c>
      <c r="DJ6" s="35">
        <f t="shared" ref="DJ6:DR6" si="12">IF(DJ7="",NA(),DJ7)</f>
        <v>13.39</v>
      </c>
      <c r="DK6" s="35">
        <f t="shared" si="12"/>
        <v>15.63</v>
      </c>
      <c r="DL6" s="35">
        <f t="shared" si="12"/>
        <v>18.09</v>
      </c>
      <c r="DM6" s="35">
        <f t="shared" si="12"/>
        <v>20.34</v>
      </c>
      <c r="DN6" s="35">
        <f t="shared" si="12"/>
        <v>13.6</v>
      </c>
      <c r="DO6" s="35">
        <f t="shared" si="12"/>
        <v>22.34</v>
      </c>
      <c r="DP6" s="35">
        <f t="shared" si="12"/>
        <v>22.79</v>
      </c>
      <c r="DQ6" s="35">
        <f t="shared" si="12"/>
        <v>22.77</v>
      </c>
      <c r="DR6" s="35">
        <f t="shared" si="12"/>
        <v>23.93</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5">
        <f t="shared" si="13"/>
        <v>0.04</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0.05</v>
      </c>
      <c r="EK6" s="35">
        <f t="shared" si="14"/>
        <v>0.04</v>
      </c>
      <c r="EL6" s="35">
        <f t="shared" si="14"/>
        <v>7.0000000000000007E-2</v>
      </c>
      <c r="EM6" s="35">
        <f t="shared" si="14"/>
        <v>0.09</v>
      </c>
      <c r="EN6" s="35">
        <f t="shared" si="14"/>
        <v>0.09</v>
      </c>
      <c r="EO6" s="34" t="str">
        <f>IF(EO7="","",IF(EO7="-","【-】","【"&amp;SUBSTITUTE(TEXT(EO7,"#,##0.00"),"-","△")&amp;"】"))</f>
        <v>【0.10】</v>
      </c>
    </row>
    <row r="7" spans="1:148" s="36" customFormat="1" x14ac:dyDescent="0.15">
      <c r="A7" s="28"/>
      <c r="B7" s="37">
        <v>2017</v>
      </c>
      <c r="C7" s="37">
        <v>172031</v>
      </c>
      <c r="D7" s="37">
        <v>46</v>
      </c>
      <c r="E7" s="37">
        <v>17</v>
      </c>
      <c r="F7" s="37">
        <v>4</v>
      </c>
      <c r="G7" s="37">
        <v>0</v>
      </c>
      <c r="H7" s="37" t="s">
        <v>108</v>
      </c>
      <c r="I7" s="37" t="s">
        <v>109</v>
      </c>
      <c r="J7" s="37" t="s">
        <v>110</v>
      </c>
      <c r="K7" s="37" t="s">
        <v>111</v>
      </c>
      <c r="L7" s="37" t="s">
        <v>112</v>
      </c>
      <c r="M7" s="37" t="s">
        <v>113</v>
      </c>
      <c r="N7" s="38" t="s">
        <v>114</v>
      </c>
      <c r="O7" s="38">
        <v>37.04</v>
      </c>
      <c r="P7" s="38">
        <v>2.0099999999999998</v>
      </c>
      <c r="Q7" s="38">
        <v>90.64</v>
      </c>
      <c r="R7" s="38">
        <v>2480</v>
      </c>
      <c r="S7" s="38">
        <v>108583</v>
      </c>
      <c r="T7" s="38">
        <v>371.05</v>
      </c>
      <c r="U7" s="38">
        <v>292.64</v>
      </c>
      <c r="V7" s="38">
        <v>2179</v>
      </c>
      <c r="W7" s="38">
        <v>0.84</v>
      </c>
      <c r="X7" s="38">
        <v>2594.0500000000002</v>
      </c>
      <c r="Y7" s="38">
        <v>113.1</v>
      </c>
      <c r="Z7" s="38">
        <v>277.43</v>
      </c>
      <c r="AA7" s="38">
        <v>113.68</v>
      </c>
      <c r="AB7" s="38">
        <v>115.11</v>
      </c>
      <c r="AC7" s="38">
        <v>117.14</v>
      </c>
      <c r="AD7" s="38">
        <v>96.59</v>
      </c>
      <c r="AE7" s="38">
        <v>101.24</v>
      </c>
      <c r="AF7" s="38">
        <v>100.94</v>
      </c>
      <c r="AG7" s="38">
        <v>100.85</v>
      </c>
      <c r="AH7" s="38">
        <v>102.13</v>
      </c>
      <c r="AI7" s="38">
        <v>102.38</v>
      </c>
      <c r="AJ7" s="38">
        <v>0</v>
      </c>
      <c r="AK7" s="38">
        <v>0</v>
      </c>
      <c r="AL7" s="38">
        <v>0</v>
      </c>
      <c r="AM7" s="38">
        <v>0</v>
      </c>
      <c r="AN7" s="38">
        <v>0</v>
      </c>
      <c r="AO7" s="38">
        <v>232.81</v>
      </c>
      <c r="AP7" s="38">
        <v>184.13</v>
      </c>
      <c r="AQ7" s="38">
        <v>101.85</v>
      </c>
      <c r="AR7" s="38">
        <v>110.77</v>
      </c>
      <c r="AS7" s="38">
        <v>109.51</v>
      </c>
      <c r="AT7" s="38">
        <v>102.97</v>
      </c>
      <c r="AU7" s="38">
        <v>100</v>
      </c>
      <c r="AV7" s="38">
        <v>25.9</v>
      </c>
      <c r="AW7" s="38">
        <v>24.69</v>
      </c>
      <c r="AX7" s="38">
        <v>36.380000000000003</v>
      </c>
      <c r="AY7" s="38">
        <v>4.95</v>
      </c>
      <c r="AZ7" s="38">
        <v>290.19</v>
      </c>
      <c r="BA7" s="38">
        <v>63.22</v>
      </c>
      <c r="BB7" s="38">
        <v>49.07</v>
      </c>
      <c r="BC7" s="38">
        <v>46.78</v>
      </c>
      <c r="BD7" s="38">
        <v>47.44</v>
      </c>
      <c r="BE7" s="38">
        <v>54.73</v>
      </c>
      <c r="BF7" s="38">
        <v>3511.49</v>
      </c>
      <c r="BG7" s="38">
        <v>3193.35</v>
      </c>
      <c r="BH7" s="38">
        <v>3172.06</v>
      </c>
      <c r="BI7" s="38">
        <v>2968.8</v>
      </c>
      <c r="BJ7" s="38">
        <v>2848.44</v>
      </c>
      <c r="BK7" s="38">
        <v>1569.13</v>
      </c>
      <c r="BL7" s="38">
        <v>1436</v>
      </c>
      <c r="BM7" s="38">
        <v>1434.89</v>
      </c>
      <c r="BN7" s="38">
        <v>1298.9100000000001</v>
      </c>
      <c r="BO7" s="38">
        <v>1243.71</v>
      </c>
      <c r="BP7" s="38">
        <v>1225.44</v>
      </c>
      <c r="BQ7" s="38">
        <v>48.8</v>
      </c>
      <c r="BR7" s="38">
        <v>54.77</v>
      </c>
      <c r="BS7" s="38">
        <v>56.79</v>
      </c>
      <c r="BT7" s="38">
        <v>51.79</v>
      </c>
      <c r="BU7" s="38">
        <v>86.24</v>
      </c>
      <c r="BV7" s="38">
        <v>64.63</v>
      </c>
      <c r="BW7" s="38">
        <v>66.56</v>
      </c>
      <c r="BX7" s="38">
        <v>66.22</v>
      </c>
      <c r="BY7" s="38">
        <v>69.87</v>
      </c>
      <c r="BZ7" s="38">
        <v>74.3</v>
      </c>
      <c r="CA7" s="38">
        <v>75.58</v>
      </c>
      <c r="CB7" s="38">
        <v>265.24</v>
      </c>
      <c r="CC7" s="38">
        <v>234.85</v>
      </c>
      <c r="CD7" s="38">
        <v>227.24</v>
      </c>
      <c r="CE7" s="38">
        <v>249.33</v>
      </c>
      <c r="CF7" s="38">
        <v>150</v>
      </c>
      <c r="CG7" s="38">
        <v>245.75</v>
      </c>
      <c r="CH7" s="38">
        <v>244.29</v>
      </c>
      <c r="CI7" s="38">
        <v>246.72</v>
      </c>
      <c r="CJ7" s="38">
        <v>234.96</v>
      </c>
      <c r="CK7" s="38">
        <v>221.81</v>
      </c>
      <c r="CL7" s="38">
        <v>215.23</v>
      </c>
      <c r="CM7" s="38" t="s">
        <v>114</v>
      </c>
      <c r="CN7" s="38" t="s">
        <v>114</v>
      </c>
      <c r="CO7" s="38" t="s">
        <v>114</v>
      </c>
      <c r="CP7" s="38" t="s">
        <v>114</v>
      </c>
      <c r="CQ7" s="38" t="s">
        <v>114</v>
      </c>
      <c r="CR7" s="38">
        <v>43.65</v>
      </c>
      <c r="CS7" s="38">
        <v>43.58</v>
      </c>
      <c r="CT7" s="38">
        <v>41.35</v>
      </c>
      <c r="CU7" s="38">
        <v>42.9</v>
      </c>
      <c r="CV7" s="38">
        <v>43.36</v>
      </c>
      <c r="CW7" s="38">
        <v>42.66</v>
      </c>
      <c r="CX7" s="38">
        <v>68.34</v>
      </c>
      <c r="CY7" s="38">
        <v>70.53</v>
      </c>
      <c r="CZ7" s="38">
        <v>72.930000000000007</v>
      </c>
      <c r="DA7" s="38">
        <v>74.08</v>
      </c>
      <c r="DB7" s="38">
        <v>74.62</v>
      </c>
      <c r="DC7" s="38">
        <v>82.2</v>
      </c>
      <c r="DD7" s="38">
        <v>82.35</v>
      </c>
      <c r="DE7" s="38">
        <v>82.9</v>
      </c>
      <c r="DF7" s="38">
        <v>83.5</v>
      </c>
      <c r="DG7" s="38">
        <v>83.06</v>
      </c>
      <c r="DH7" s="38">
        <v>82.67</v>
      </c>
      <c r="DI7" s="38">
        <v>8.39</v>
      </c>
      <c r="DJ7" s="38">
        <v>13.39</v>
      </c>
      <c r="DK7" s="38">
        <v>15.63</v>
      </c>
      <c r="DL7" s="38">
        <v>18.09</v>
      </c>
      <c r="DM7" s="38">
        <v>20.34</v>
      </c>
      <c r="DN7" s="38">
        <v>13.6</v>
      </c>
      <c r="DO7" s="38">
        <v>22.34</v>
      </c>
      <c r="DP7" s="38">
        <v>22.79</v>
      </c>
      <c r="DQ7" s="38">
        <v>22.77</v>
      </c>
      <c r="DR7" s="38">
        <v>23.93</v>
      </c>
      <c r="DS7" s="38">
        <v>24.65</v>
      </c>
      <c r="DT7" s="38">
        <v>0</v>
      </c>
      <c r="DU7" s="38">
        <v>0</v>
      </c>
      <c r="DV7" s="38">
        <v>0</v>
      </c>
      <c r="DW7" s="38">
        <v>0</v>
      </c>
      <c r="DX7" s="38">
        <v>0</v>
      </c>
      <c r="DY7" s="38">
        <v>0</v>
      </c>
      <c r="DZ7" s="38">
        <v>0</v>
      </c>
      <c r="EA7" s="38">
        <v>0.04</v>
      </c>
      <c r="EB7" s="38">
        <v>0</v>
      </c>
      <c r="EC7" s="38">
        <v>0</v>
      </c>
      <c r="ED7" s="38">
        <v>0</v>
      </c>
      <c r="EE7" s="38">
        <v>0</v>
      </c>
      <c r="EF7" s="38">
        <v>0</v>
      </c>
      <c r="EG7" s="38">
        <v>0</v>
      </c>
      <c r="EH7" s="38">
        <v>0</v>
      </c>
      <c r="EI7" s="38">
        <v>0</v>
      </c>
      <c r="EJ7" s="38">
        <v>0.05</v>
      </c>
      <c r="EK7" s="38">
        <v>0.04</v>
      </c>
      <c r="EL7" s="38">
        <v>7.0000000000000007E-2</v>
      </c>
      <c r="EM7" s="38">
        <v>0.09</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komatsu</cp:lastModifiedBy>
  <cp:lastPrinted>2019-01-23T00:44:34Z</cp:lastPrinted>
  <dcterms:created xsi:type="dcterms:W3CDTF">2018-12-03T08:52:52Z</dcterms:created>
  <dcterms:modified xsi:type="dcterms:W3CDTF">2019-01-23T00:44:36Z</dcterms:modified>
  <cp:category/>
</cp:coreProperties>
</file>