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matsu\Desktop\2.4経営比較分析票の入力について\提出\"/>
    </mc:Choice>
  </mc:AlternateContent>
  <workbookProtection workbookAlgorithmName="SHA-512" workbookHashValue="SKwzaGOczNFms3YzkBkSsY1VBps5FQ1/IIoBmBxqe1BaaW+dASgvcViRrToShcy+h/FV3d4sxehV7x5rbg9VVQ==" workbookSaltValue="4YG9iStw9luXE1ZrukMRP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<sst xmlns="http://schemas.openxmlformats.org/spreadsheetml/2006/main" count="235" uniqueCount="123">
  <si>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</si>
  <si>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</si>
  <si>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</si>
  <si>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</si>
  <si>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</si>
  <si>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</si>
  <si>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</si>
  <si>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</si>
  <si>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</si>
  <si>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</si>
  <si>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</si>
  <si>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</si>
  <si>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</si>
  <si>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</si>
  <si>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</si>
  <si>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</si>
  <si>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</si>
  <si>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</si>
  <si>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</si>
  <si>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</si>
  <si>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</si>
  <si>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</si>
  <si>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</si>
  <si>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</si>
  <si>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</si>
  <si>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</si>
  <si>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</si>
  <si>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</si>
  <si>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</si>
  <si>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</si>
  <si>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</si>
  <si>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</si>
  <si>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</si>
  <si>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</si>
  <si>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</si>
  <si>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</si>
  <si>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</si>
  <si>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</si>
  <si>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</si>
  <si>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</si>
  <si>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</si>
  <si>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</si>
  <si>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</si>
  <si>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</si>
  <si>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</si>
  <si>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</si>
  <si>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</si>
  <si>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</si>
  <si>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</si>
  <si>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</si>
  <si>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</si>
  <si>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</si>
  <si>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</si>
  <si>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</si>
  <si>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</si>
  <si>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</si>
  <si>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</si>
  <si>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</si>
  <si>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</si>
  <si>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</si>
  <si>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</si>
  <si>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</si>
  <si>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</si>
  <si>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</si>
  <si>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</si>
  <si>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</si>
  <si>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</si>
  <si>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</si>
  <si>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</si>
  <si>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</si>
  <si>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</si>
  <si>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</si>
  <si>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</si>
  <si>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</si>
  <si>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</si>
  <si>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</si>
  <si>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</si>
  <si>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</si>
  <si>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</si>
  <si>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</si>
  <si>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</si>
  <si>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</si>
  <si>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</si>
  <si>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</si>
  <si>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</si>
  <si>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</si>
  <si>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</si>
  <si>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</si>
  <si>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</si>
  <si>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</si>
  <si>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</si>
  <si>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</si>
  <si>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</si>
  <si>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</si>
  <si>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</si>
  <si>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</si>
  <si>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</si>
  <si>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</si>
  <si>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</si>
  <si>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</si>
  <si>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</si>
  <si>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</si>
  <si>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</si>
  <si>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</si>
  <si>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</si>
  <si>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</si>
  <si>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</si>
  <si>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</si>
  <si>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</si>
  <si>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</si>
  <si>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</si>
  <si>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</si>
  <si>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</si>
  <si>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</si>
  <si>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</si>
  <si>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</si>
  <si>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</si>
  <si>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</si>
  <si>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</si>
  <si>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</si>
  <si>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phoneticPr fontId="4"/>
  </si>
  <si>
    <t>　現状は、過去の建設投資により企業債利息の支払いが多く、経常収支において赤字経営となっております。
　平成２６年度より、流動比率が大きく悪化している要因は、会計制度改正に伴い１年以内に償還する企業債の額が流動負債に盛り込まれたことによるものです。
　平成２９年度は、経費回収率及び汚水処理原価の数値が大幅に改善しています。これは、一般会計からの繰入金である分流式下水道等に要する経費の算出方法が示されたことにより公費負担分が増加したことによるものです。
　企業債残高対事業規模比率では、事業規模に対して企業債残高の割合が多いという結果になっていますが、新たな投資を抑制することにより、企業債残高を減少させ適正な比率になるよう努めていきます。
　今後はさらに水洗化率の向上に努めると共に施設利用率を上昇させ、黒字経営への転換を図りたいと考えています。</t>
    <rPh sb="257" eb="259">
      <t>ワリアイ</t>
    </rPh>
    <rPh sb="302" eb="304">
      <t>テキセイ</t>
    </rPh>
    <rPh sb="305" eb="307">
      <t>ヒリツ</t>
    </rPh>
    <rPh sb="312" eb="313">
      <t>ツト</t>
    </rPh>
    <rPh sb="340" eb="341">
      <t>トモ</t>
    </rPh>
    <phoneticPr fontId="4"/>
  </si>
  <si>
    <t>　現在、法定耐用年数を超える管渠は極めて少ない状況ではありますが、事業後年度において膨大な管渠設置工事を行なっており、長寿命化計画を策定のうえ、管渠の更新工事が短期間に集中しないように、平成２６年度より更新事業に取り組んでいます。
　また、処理場等施設の老朽化により平成２７年度から施設の更新に取り組んでおり、耐震性の向上などを効率的に図りながら計画的に推進していきます。</t>
    <rPh sb="106" eb="107">
      <t>ト</t>
    </rPh>
    <rPh sb="108" eb="109">
      <t>ク</t>
    </rPh>
    <rPh sb="147" eb="148">
      <t>ト</t>
    </rPh>
    <rPh sb="149" eb="150">
      <t>ク</t>
    </rPh>
    <rPh sb="168" eb="16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</si>
</sst>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7.0000000000000007E-2</c:v>
                </c:pt>
                <c:pt idx="2">
                  <c:v>0.06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DED-437B-9503-54D1693BAC89}"/>
            </c:ext>
          </c:extLst>
        </c:ser>
        <c:dLbls>
          <c:showLegendKey val="0"/>
          <c:showVal val="0"/>
          <c:showCatName val="0"/>
          <c:showSerName val="0"/>
          <c:showPercent val="0"/>
          <c:showBubbleSize val="0"/>
        </c:dLbls>
        <c:gapWidth val="150"/>
        <c:axId val="88147856"/>
        <c:axId val="8814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ADED-437B-9503-54D1693BAC89}"/>
            </c:ext>
          </c:extLst>
        </c:ser>
        <c:dLbls>
          <c:showLegendKey val="0"/>
          <c:showVal val="0"/>
          <c:showCatName val="0"/>
          <c:showSerName val="0"/>
          <c:showPercent val="0"/>
          <c:showBubbleSize val="0"/>
        </c:dLbls>
        <c:marker val="1"/>
        <c:smooth val="0"/>
        <c:axId val="88147856"/>
        <c:axId val="88148240"/>
      </c:lineChart>
      <c:dateAx>
        <c:axId val="88147856"/>
        <c:scaling>
          <c:orientation val="minMax"/>
        </c:scaling>
        <c:delete val="1"/>
        <c:axPos val="b"/>
        <c:numFmt formatCode="ge" sourceLinked="1"/>
        <c:majorTickMark val="none"/>
        <c:minorTickMark val="none"/>
        <c:tickLblPos val="none"/>
        <c:crossAx val="88148240"/>
        <c:crosses val="autoZero"/>
        <c:auto val="1"/>
        <c:lblOffset val="100"/>
        <c:baseTimeUnit val="years"/>
      </c:dateAx>
      <c:valAx>
        <c:axId val="8814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46.16</c:v>
                </c:pt>
                <c:pt idx="1">
                  <c:v>46.49</c:v>
                </c:pt>
                <c:pt idx="2">
                  <c:v>46.04</c:v>
                </c:pt>
                <c:pt idx="3">
                  <c:v>47.28</c:v>
                </c:pt>
                <c:pt idx="4">
                  <c:v>49.31</c:v>
                </c:pt>
              </c:numCache>
            </c:numRef>
          </c:val>
          <c:extLst xmlns:c16r2="http://schemas.microsoft.com/office/drawing/2015/06/chart">
            <c:ext xmlns:c16="http://schemas.microsoft.com/office/drawing/2014/chart" uri="{C3380CC4-5D6E-409C-BE32-E72D297353CC}">
              <c16:uniqueId val="{00000000-2279-412C-8456-876A6F9E1D0B}"/>
            </c:ext>
          </c:extLst>
        </c:ser>
        <c:dLbls>
          <c:showLegendKey val="0"/>
          <c:showVal val="0"/>
          <c:showCatName val="0"/>
          <c:showSerName val="0"/>
          <c:showPercent val="0"/>
          <c:showBubbleSize val="0"/>
        </c:dLbls>
        <c:gapWidth val="150"/>
        <c:axId val="214682488"/>
        <c:axId val="2147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279-412C-8456-876A6F9E1D0B}"/>
            </c:ext>
          </c:extLst>
        </c:ser>
        <c:dLbls>
          <c:showLegendKey val="0"/>
          <c:showVal val="0"/>
          <c:showCatName val="0"/>
          <c:showSerName val="0"/>
          <c:showPercent val="0"/>
          <c:showBubbleSize val="0"/>
        </c:dLbls>
        <c:marker val="1"/>
        <c:smooth val="0"/>
        <c:axId val="214682488"/>
        <c:axId val="214788224"/>
      </c:lineChart>
      <c:dateAx>
        <c:axId val="214682488"/>
        <c:scaling>
          <c:orientation val="minMax"/>
        </c:scaling>
        <c:delete val="1"/>
        <c:axPos val="b"/>
        <c:numFmt formatCode="ge" sourceLinked="1"/>
        <c:majorTickMark val="none"/>
        <c:minorTickMark val="none"/>
        <c:tickLblPos val="none"/>
        <c:crossAx val="214788224"/>
        <c:crosses val="autoZero"/>
        <c:auto val="1"/>
        <c:lblOffset val="100"/>
        <c:baseTimeUnit val="years"/>
      </c:dateAx>
      <c:valAx>
        <c:axId val="2147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8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77.58</c:v>
                </c:pt>
                <c:pt idx="1">
                  <c:v>78.06</c:v>
                </c:pt>
                <c:pt idx="2">
                  <c:v>80.38</c:v>
                </c:pt>
                <c:pt idx="3">
                  <c:v>81.99</c:v>
                </c:pt>
                <c:pt idx="4">
                  <c:v>83.34</c:v>
                </c:pt>
              </c:numCache>
            </c:numRef>
          </c:val>
          <c:extLst xmlns:c16r2="http://schemas.microsoft.com/office/drawing/2015/06/chart">
            <c:ext xmlns:c16="http://schemas.microsoft.com/office/drawing/2014/chart" uri="{C3380CC4-5D6E-409C-BE32-E72D297353CC}">
              <c16:uniqueId val="{00000000-973F-4CAE-8323-10772A7865CB}"/>
            </c:ext>
          </c:extLst>
        </c:ser>
        <c:dLbls>
          <c:showLegendKey val="0"/>
          <c:showVal val="0"/>
          <c:showCatName val="0"/>
          <c:showSerName val="0"/>
          <c:showPercent val="0"/>
          <c:showBubbleSize val="0"/>
        </c:dLbls>
        <c:gapWidth val="150"/>
        <c:axId val="214789400"/>
        <c:axId val="21510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73F-4CAE-8323-10772A7865CB}"/>
            </c:ext>
          </c:extLst>
        </c:ser>
        <c:dLbls>
          <c:showLegendKey val="0"/>
          <c:showVal val="0"/>
          <c:showCatName val="0"/>
          <c:showSerName val="0"/>
          <c:showPercent val="0"/>
          <c:showBubbleSize val="0"/>
        </c:dLbls>
        <c:marker val="1"/>
        <c:smooth val="0"/>
        <c:axId val="214789400"/>
        <c:axId val="215109488"/>
      </c:lineChart>
      <c:dateAx>
        <c:axId val="214789400"/>
        <c:scaling>
          <c:orientation val="minMax"/>
        </c:scaling>
        <c:delete val="1"/>
        <c:axPos val="b"/>
        <c:numFmt formatCode="ge" sourceLinked="1"/>
        <c:majorTickMark val="none"/>
        <c:minorTickMark val="none"/>
        <c:tickLblPos val="none"/>
        <c:crossAx val="215109488"/>
        <c:crosses val="autoZero"/>
        <c:auto val="1"/>
        <c:lblOffset val="100"/>
        <c:baseTimeUnit val="years"/>
      </c:dateAx>
      <c:valAx>
        <c:axId val="21510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8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89.76</c:v>
                </c:pt>
                <c:pt idx="1">
                  <c:v>89.42</c:v>
                </c:pt>
                <c:pt idx="2">
                  <c:v>95.06</c:v>
                </c:pt>
                <c:pt idx="3">
                  <c:v>96.25</c:v>
                </c:pt>
                <c:pt idx="4">
                  <c:v>98.13</c:v>
                </c:pt>
              </c:numCache>
            </c:numRef>
          </c:val>
          <c:extLst xmlns:c16r2="http://schemas.microsoft.com/office/drawing/2015/06/chart">
            <c:ext xmlns:c16="http://schemas.microsoft.com/office/drawing/2014/chart" uri="{C3380CC4-5D6E-409C-BE32-E72D297353CC}">
              <c16:uniqueId val="{00000000-C52E-4D39-B0F8-5E59E294CCF7}"/>
            </c:ext>
          </c:extLst>
        </c:ser>
        <c:dLbls>
          <c:showLegendKey val="0"/>
          <c:showVal val="0"/>
          <c:showCatName val="0"/>
          <c:showSerName val="0"/>
          <c:showPercent val="0"/>
          <c:showBubbleSize val="0"/>
        </c:dLbls>
        <c:gapWidth val="150"/>
        <c:axId val="214164424"/>
        <c:axId val="21488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C52E-4D39-B0F8-5E59E294CCF7}"/>
            </c:ext>
          </c:extLst>
        </c:ser>
        <c:dLbls>
          <c:showLegendKey val="0"/>
          <c:showVal val="0"/>
          <c:showCatName val="0"/>
          <c:showSerName val="0"/>
          <c:showPercent val="0"/>
          <c:showBubbleSize val="0"/>
        </c:dLbls>
        <c:marker val="1"/>
        <c:smooth val="0"/>
        <c:axId val="214164424"/>
        <c:axId val="214885320"/>
      </c:lineChart>
      <c:dateAx>
        <c:axId val="214164424"/>
        <c:scaling>
          <c:orientation val="minMax"/>
        </c:scaling>
        <c:delete val="1"/>
        <c:axPos val="b"/>
        <c:numFmt formatCode="ge" sourceLinked="1"/>
        <c:majorTickMark val="none"/>
        <c:minorTickMark val="none"/>
        <c:tickLblPos val="none"/>
        <c:crossAx val="214885320"/>
        <c:crosses val="autoZero"/>
        <c:auto val="1"/>
        <c:lblOffset val="100"/>
        <c:baseTimeUnit val="years"/>
      </c:dateAx>
      <c:valAx>
        <c:axId val="21488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6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8.4</c:v>
                </c:pt>
                <c:pt idx="1">
                  <c:v>15.15</c:v>
                </c:pt>
                <c:pt idx="2">
                  <c:v>17.64</c:v>
                </c:pt>
                <c:pt idx="3">
                  <c:v>20.07</c:v>
                </c:pt>
                <c:pt idx="4">
                  <c:v>22.58</c:v>
                </c:pt>
              </c:numCache>
            </c:numRef>
          </c:val>
          <c:extLst xmlns:c16r2="http://schemas.microsoft.com/office/drawing/2015/06/chart">
            <c:ext xmlns:c16="http://schemas.microsoft.com/office/drawing/2014/chart" uri="{C3380CC4-5D6E-409C-BE32-E72D297353CC}">
              <c16:uniqueId val="{00000000-9F0A-4569-907A-C77F86C6F487}"/>
            </c:ext>
          </c:extLst>
        </c:ser>
        <c:dLbls>
          <c:showLegendKey val="0"/>
          <c:showVal val="0"/>
          <c:showCatName val="0"/>
          <c:showSerName val="0"/>
          <c:showPercent val="0"/>
          <c:showBubbleSize val="0"/>
        </c:dLbls>
        <c:gapWidth val="150"/>
        <c:axId val="214964904"/>
        <c:axId val="21496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9F0A-4569-907A-C77F86C6F487}"/>
            </c:ext>
          </c:extLst>
        </c:ser>
        <c:dLbls>
          <c:showLegendKey val="0"/>
          <c:showVal val="0"/>
          <c:showCatName val="0"/>
          <c:showSerName val="0"/>
          <c:showPercent val="0"/>
          <c:showBubbleSize val="0"/>
        </c:dLbls>
        <c:marker val="1"/>
        <c:smooth val="0"/>
        <c:axId val="214964904"/>
        <c:axId val="214965288"/>
      </c:lineChart>
      <c:dateAx>
        <c:axId val="214964904"/>
        <c:scaling>
          <c:orientation val="minMax"/>
        </c:scaling>
        <c:delete val="1"/>
        <c:axPos val="b"/>
        <c:numFmt formatCode="ge" sourceLinked="1"/>
        <c:majorTickMark val="none"/>
        <c:minorTickMark val="none"/>
        <c:tickLblPos val="none"/>
        <c:crossAx val="214965288"/>
        <c:crosses val="autoZero"/>
        <c:auto val="1"/>
        <c:lblOffset val="100"/>
        <c:baseTimeUnit val="years"/>
      </c:dateAx>
      <c:valAx>
        <c:axId val="21496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quot;-&quot;">
                  <c:v>0.03</c:v>
                </c:pt>
                <c:pt idx="3" formatCode="#,##0.00;&quot;△&quot;#,##0.00;&quot;-&quot;">
                  <c:v>0.08</c:v>
                </c:pt>
                <c:pt idx="4" formatCode="#,##0.00;&quot;△&quot;#,##0.00;&quot;-&quot;">
                  <c:v>0.08</c:v>
                </c:pt>
              </c:numCache>
            </c:numRef>
          </c:val>
          <c:extLst xmlns:c16r2="http://schemas.microsoft.com/office/drawing/2015/06/chart">
            <c:ext xmlns:c16="http://schemas.microsoft.com/office/drawing/2014/chart" uri="{C3380CC4-5D6E-409C-BE32-E72D297353CC}">
              <c16:uniqueId val="{00000000-8D9D-4241-9550-84F4773A1C15}"/>
            </c:ext>
          </c:extLst>
        </c:ser>
        <c:dLbls>
          <c:showLegendKey val="0"/>
          <c:showVal val="0"/>
          <c:showCatName val="0"/>
          <c:showSerName val="0"/>
          <c:showPercent val="0"/>
          <c:showBubbleSize val="0"/>
        </c:dLbls>
        <c:gapWidth val="150"/>
        <c:axId val="214930680"/>
        <c:axId val="2149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8D9D-4241-9550-84F4773A1C15}"/>
            </c:ext>
          </c:extLst>
        </c:ser>
        <c:dLbls>
          <c:showLegendKey val="0"/>
          <c:showVal val="0"/>
          <c:showCatName val="0"/>
          <c:showSerName val="0"/>
          <c:showPercent val="0"/>
          <c:showBubbleSize val="0"/>
        </c:dLbls>
        <c:marker val="1"/>
        <c:smooth val="0"/>
        <c:axId val="214930680"/>
        <c:axId val="214931072"/>
      </c:lineChart>
      <c:dateAx>
        <c:axId val="214930680"/>
        <c:scaling>
          <c:orientation val="minMax"/>
        </c:scaling>
        <c:delete val="1"/>
        <c:axPos val="b"/>
        <c:numFmt formatCode="ge" sourceLinked="1"/>
        <c:majorTickMark val="none"/>
        <c:minorTickMark val="none"/>
        <c:tickLblPos val="none"/>
        <c:crossAx val="214931072"/>
        <c:crosses val="autoZero"/>
        <c:auto val="1"/>
        <c:lblOffset val="100"/>
        <c:baseTimeUnit val="years"/>
      </c:dateAx>
      <c:valAx>
        <c:axId val="2149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137.29</c:v>
                </c:pt>
                <c:pt idx="1">
                  <c:v>161.32</c:v>
                </c:pt>
                <c:pt idx="2">
                  <c:v>163.52000000000001</c:v>
                </c:pt>
                <c:pt idx="3">
                  <c:v>171.47</c:v>
                </c:pt>
                <c:pt idx="4">
                  <c:v>173.47</c:v>
                </c:pt>
              </c:numCache>
            </c:numRef>
          </c:val>
          <c:extLst xmlns:c16r2="http://schemas.microsoft.com/office/drawing/2015/06/chart">
            <c:ext xmlns:c16="http://schemas.microsoft.com/office/drawing/2014/chart" uri="{C3380CC4-5D6E-409C-BE32-E72D297353CC}">
              <c16:uniqueId val="{00000000-BD61-41F7-8610-79BCCE2FCEA3}"/>
            </c:ext>
          </c:extLst>
        </c:ser>
        <c:dLbls>
          <c:showLegendKey val="0"/>
          <c:showVal val="0"/>
          <c:showCatName val="0"/>
          <c:showSerName val="0"/>
          <c:showPercent val="0"/>
          <c:showBubbleSize val="0"/>
        </c:dLbls>
        <c:gapWidth val="150"/>
        <c:axId val="214932248"/>
        <c:axId val="2146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BD61-41F7-8610-79BCCE2FCEA3}"/>
            </c:ext>
          </c:extLst>
        </c:ser>
        <c:dLbls>
          <c:showLegendKey val="0"/>
          <c:showVal val="0"/>
          <c:showCatName val="0"/>
          <c:showSerName val="0"/>
          <c:showPercent val="0"/>
          <c:showBubbleSize val="0"/>
        </c:dLbls>
        <c:marker val="1"/>
        <c:smooth val="0"/>
        <c:axId val="214932248"/>
        <c:axId val="214681312"/>
      </c:lineChart>
      <c:dateAx>
        <c:axId val="214932248"/>
        <c:scaling>
          <c:orientation val="minMax"/>
        </c:scaling>
        <c:delete val="1"/>
        <c:axPos val="b"/>
        <c:numFmt formatCode="ge" sourceLinked="1"/>
        <c:majorTickMark val="none"/>
        <c:minorTickMark val="none"/>
        <c:tickLblPos val="none"/>
        <c:crossAx val="214681312"/>
        <c:crosses val="autoZero"/>
        <c:auto val="1"/>
        <c:lblOffset val="100"/>
        <c:baseTimeUnit val="years"/>
      </c:dateAx>
      <c:valAx>
        <c:axId val="2146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142.81</c:v>
                </c:pt>
                <c:pt idx="1">
                  <c:v>28.56</c:v>
                </c:pt>
                <c:pt idx="2">
                  <c:v>30.1</c:v>
                </c:pt>
                <c:pt idx="3">
                  <c:v>48.42</c:v>
                </c:pt>
                <c:pt idx="4">
                  <c:v>52.28</c:v>
                </c:pt>
              </c:numCache>
            </c:numRef>
          </c:val>
          <c:extLst xmlns:c16r2="http://schemas.microsoft.com/office/drawing/2015/06/chart">
            <c:ext xmlns:c16="http://schemas.microsoft.com/office/drawing/2014/chart" uri="{C3380CC4-5D6E-409C-BE32-E72D297353CC}">
              <c16:uniqueId val="{00000000-9B7E-4401-AA64-CC641FA39976}"/>
            </c:ext>
          </c:extLst>
        </c:ser>
        <c:dLbls>
          <c:showLegendKey val="0"/>
          <c:showVal val="0"/>
          <c:showCatName val="0"/>
          <c:showSerName val="0"/>
          <c:showPercent val="0"/>
          <c:showBubbleSize val="0"/>
        </c:dLbls>
        <c:gapWidth val="150"/>
        <c:axId val="214682880"/>
        <c:axId val="21468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9B7E-4401-AA64-CC641FA39976}"/>
            </c:ext>
          </c:extLst>
        </c:ser>
        <c:dLbls>
          <c:showLegendKey val="0"/>
          <c:showVal val="0"/>
          <c:showCatName val="0"/>
          <c:showSerName val="0"/>
          <c:showPercent val="0"/>
          <c:showBubbleSize val="0"/>
        </c:dLbls>
        <c:marker val="1"/>
        <c:smooth val="0"/>
        <c:axId val="214682880"/>
        <c:axId val="214683272"/>
      </c:lineChart>
      <c:dateAx>
        <c:axId val="214682880"/>
        <c:scaling>
          <c:orientation val="minMax"/>
        </c:scaling>
        <c:delete val="1"/>
        <c:axPos val="b"/>
        <c:numFmt formatCode="ge" sourceLinked="1"/>
        <c:majorTickMark val="none"/>
        <c:minorTickMark val="none"/>
        <c:tickLblPos val="none"/>
        <c:crossAx val="214683272"/>
        <c:crosses val="autoZero"/>
        <c:auto val="1"/>
        <c:lblOffset val="100"/>
        <c:baseTimeUnit val="years"/>
      </c:dateAx>
      <c:valAx>
        <c:axId val="21468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2642.57</c:v>
                </c:pt>
                <c:pt idx="1">
                  <c:v>2511.17</c:v>
                </c:pt>
                <c:pt idx="2">
                  <c:v>2386.14</c:v>
                </c:pt>
                <c:pt idx="3">
                  <c:v>2291.08</c:v>
                </c:pt>
                <c:pt idx="4">
                  <c:v>2139.09</c:v>
                </c:pt>
              </c:numCache>
            </c:numRef>
          </c:val>
          <c:extLst xmlns:c16r2="http://schemas.microsoft.com/office/drawing/2015/06/chart">
            <c:ext xmlns:c16="http://schemas.microsoft.com/office/drawing/2014/chart" uri="{C3380CC4-5D6E-409C-BE32-E72D297353CC}">
              <c16:uniqueId val="{00000000-9A2D-4143-B903-F5A1BCA056D3}"/>
            </c:ext>
          </c:extLst>
        </c:ser>
        <c:dLbls>
          <c:showLegendKey val="0"/>
          <c:showVal val="0"/>
          <c:showCatName val="0"/>
          <c:showSerName val="0"/>
          <c:showPercent val="0"/>
          <c:showBubbleSize val="0"/>
        </c:dLbls>
        <c:gapWidth val="150"/>
        <c:axId val="214684448"/>
        <c:axId val="21468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9A2D-4143-B903-F5A1BCA056D3}"/>
            </c:ext>
          </c:extLst>
        </c:ser>
        <c:dLbls>
          <c:showLegendKey val="0"/>
          <c:showVal val="0"/>
          <c:showCatName val="0"/>
          <c:showSerName val="0"/>
          <c:showPercent val="0"/>
          <c:showBubbleSize val="0"/>
        </c:dLbls>
        <c:marker val="1"/>
        <c:smooth val="0"/>
        <c:axId val="214684448"/>
        <c:axId val="214684840"/>
      </c:lineChart>
      <c:dateAx>
        <c:axId val="214684448"/>
        <c:scaling>
          <c:orientation val="minMax"/>
        </c:scaling>
        <c:delete val="1"/>
        <c:axPos val="b"/>
        <c:numFmt formatCode="ge" sourceLinked="1"/>
        <c:majorTickMark val="none"/>
        <c:minorTickMark val="none"/>
        <c:tickLblPos val="none"/>
        <c:crossAx val="214684840"/>
        <c:crosses val="autoZero"/>
        <c:auto val="1"/>
        <c:lblOffset val="100"/>
        <c:baseTimeUnit val="years"/>
      </c:dateAx>
      <c:valAx>
        <c:axId val="2146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60.01</c:v>
                </c:pt>
                <c:pt idx="1">
                  <c:v>63.81</c:v>
                </c:pt>
                <c:pt idx="2">
                  <c:v>67.540000000000006</c:v>
                </c:pt>
                <c:pt idx="3">
                  <c:v>70.58</c:v>
                </c:pt>
                <c:pt idx="4">
                  <c:v>91.29</c:v>
                </c:pt>
              </c:numCache>
            </c:numRef>
          </c:val>
          <c:extLst xmlns:c16r2="http://schemas.microsoft.com/office/drawing/2015/06/chart">
            <c:ext xmlns:c16="http://schemas.microsoft.com/office/drawing/2014/chart" uri="{C3380CC4-5D6E-409C-BE32-E72D297353CC}">
              <c16:uniqueId val="{00000000-FC43-4697-A7F3-E8B367487B1B}"/>
            </c:ext>
          </c:extLst>
        </c:ser>
        <c:dLbls>
          <c:showLegendKey val="0"/>
          <c:showVal val="0"/>
          <c:showCatName val="0"/>
          <c:showSerName val="0"/>
          <c:showPercent val="0"/>
          <c:showBubbleSize val="0"/>
        </c:dLbls>
        <c:gapWidth val="150"/>
        <c:axId val="214786656"/>
        <c:axId val="2147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FC43-4697-A7F3-E8B367487B1B}"/>
            </c:ext>
          </c:extLst>
        </c:ser>
        <c:dLbls>
          <c:showLegendKey val="0"/>
          <c:showVal val="0"/>
          <c:showCatName val="0"/>
          <c:showSerName val="0"/>
          <c:showPercent val="0"/>
          <c:showBubbleSize val="0"/>
        </c:dLbls>
        <c:marker val="1"/>
        <c:smooth val="0"/>
        <c:axId val="214786656"/>
        <c:axId val="214787048"/>
      </c:lineChart>
      <c:dateAx>
        <c:axId val="214786656"/>
        <c:scaling>
          <c:orientation val="minMax"/>
        </c:scaling>
        <c:delete val="1"/>
        <c:axPos val="b"/>
        <c:numFmt formatCode="ge" sourceLinked="1"/>
        <c:majorTickMark val="none"/>
        <c:minorTickMark val="none"/>
        <c:tickLblPos val="none"/>
        <c:crossAx val="214787048"/>
        <c:crosses val="autoZero"/>
        <c:auto val="1"/>
        <c:lblOffset val="100"/>
        <c:baseTimeUnit val="years"/>
      </c:dateAx>
      <c:valAx>
        <c:axId val="2147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228.6</c:v>
                </c:pt>
                <c:pt idx="1">
                  <c:v>213.91</c:v>
                </c:pt>
                <c:pt idx="2">
                  <c:v>202.22</c:v>
                </c:pt>
                <c:pt idx="3">
                  <c:v>193.39</c:v>
                </c:pt>
                <c:pt idx="4">
                  <c:v>150.63999999999999</c:v>
                </c:pt>
              </c:numCache>
            </c:numRef>
          </c:val>
          <c:extLst xmlns:c16r2="http://schemas.microsoft.com/office/drawing/2015/06/chart">
            <c:ext xmlns:c16="http://schemas.microsoft.com/office/drawing/2014/chart" uri="{C3380CC4-5D6E-409C-BE32-E72D297353CC}">
              <c16:uniqueId val="{00000000-F502-4DB9-9AB7-8AF30F067127}"/>
            </c:ext>
          </c:extLst>
        </c:ser>
        <c:dLbls>
          <c:showLegendKey val="0"/>
          <c:showVal val="0"/>
          <c:showCatName val="0"/>
          <c:showSerName val="0"/>
          <c:showPercent val="0"/>
          <c:showBubbleSize val="0"/>
        </c:dLbls>
        <c:gapWidth val="150"/>
        <c:axId val="214930288"/>
        <c:axId val="21492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F502-4DB9-9AB7-8AF30F067127}"/>
            </c:ext>
          </c:extLst>
        </c:ser>
        <c:dLbls>
          <c:showLegendKey val="0"/>
          <c:showVal val="0"/>
          <c:showCatName val="0"/>
          <c:showSerName val="0"/>
          <c:showPercent val="0"/>
          <c:showBubbleSize val="0"/>
        </c:dLbls>
        <c:marker val="1"/>
        <c:smooth val="0"/>
        <c:axId val="214930288"/>
        <c:axId val="214929896"/>
      </c:lineChart>
      <c:dateAx>
        <c:axId val="214930288"/>
        <c:scaling>
          <c:orientation val="minMax"/>
        </c:scaling>
        <c:delete val="1"/>
        <c:axPos val="b"/>
        <c:numFmt formatCode="ge" sourceLinked="1"/>
        <c:majorTickMark val="none"/>
        <c:minorTickMark val="none"/>
        <c:tickLblPos val="none"/>
        <c:crossAx val="214929896"/>
        <c:crosses val="autoZero"/>
        <c:auto val="1"/>
        <c:lblOffset val="100"/>
        <c:baseTimeUnit val="years"/>
      </c:dateAx>
      <c:valAx>
        <c:axId val="2149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小松市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108583</v>
      </c>
      <c r="AM8" s="50"/>
      <c r="AN8" s="50"/>
      <c r="AO8" s="50"/>
      <c r="AP8" s="50"/>
      <c r="AQ8" s="50"/>
      <c r="AR8" s="50"/>
      <c r="AS8" s="50"/>
      <c r="AT8" s="45">
        <f>データ!T6</f>
        <v>371.05</v>
      </c>
      <c r="AU8" s="45"/>
      <c r="AV8" s="45"/>
      <c r="AW8" s="45"/>
      <c r="AX8" s="45"/>
      <c r="AY8" s="45"/>
      <c r="AZ8" s="45"/>
      <c r="BA8" s="45"/>
      <c r="BB8" s="45">
        <f>データ!U6</f>
        <v>292.64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32.75</v>
      </c>
      <c r="J10" s="45"/>
      <c r="K10" s="45"/>
      <c r="L10" s="45"/>
      <c r="M10" s="45"/>
      <c r="N10" s="45"/>
      <c r="O10" s="45"/>
      <c r="P10" s="45">
        <f>データ!P6</f>
        <v>71.38</v>
      </c>
      <c r="Q10" s="45"/>
      <c r="R10" s="45"/>
      <c r="S10" s="45"/>
      <c r="T10" s="45"/>
      <c r="U10" s="45"/>
      <c r="V10" s="45"/>
      <c r="W10" s="45">
        <f>データ!Q6</f>
        <v>90.95</v>
      </c>
      <c r="X10" s="45"/>
      <c r="Y10" s="45"/>
      <c r="Z10" s="45"/>
      <c r="AA10" s="45"/>
      <c r="AB10" s="45"/>
      <c r="AC10" s="45"/>
      <c r="AD10" s="50">
        <f>データ!R6</f>
        <v>2480</v>
      </c>
      <c r="AE10" s="50"/>
      <c r="AF10" s="50"/>
      <c r="AG10" s="50"/>
      <c r="AH10" s="50"/>
      <c r="AI10" s="50"/>
      <c r="AJ10" s="50"/>
      <c r="AK10" s="2"/>
      <c r="AL10" s="50">
        <f>データ!V6</f>
        <v>77349</v>
      </c>
      <c r="AM10" s="50"/>
      <c r="AN10" s="50"/>
      <c r="AO10" s="50"/>
      <c r="AP10" s="50"/>
      <c r="AQ10" s="50"/>
      <c r="AR10" s="50"/>
      <c r="AS10" s="50"/>
      <c r="AT10" s="45">
        <f>データ!W6</f>
        <v>22.52</v>
      </c>
      <c r="AU10" s="45"/>
      <c r="AV10" s="45"/>
      <c r="AW10" s="45"/>
      <c r="AX10" s="45"/>
      <c r="AY10" s="45"/>
      <c r="AZ10" s="45"/>
      <c r="BA10" s="45"/>
      <c r="BB10" s="45">
        <f>データ!X6</f>
        <v>3434.68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Gmylk3rmpWd7SUzoNTUJMiY9HlmcioF3ccA9nLmcXbm+l9D5Q/rG1VJbcwks5RWGQEyAb2NYJrq6F3Y/PvGwiQ==" saltValue="fxn0O765ec26855H1VC9g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172031</v>
      </c>
      <c r="D6" s="33">
        <f t="shared" si="3"/>
        <v>46</v>
      </c>
      <c r="E6" s="33">
        <f t="shared" si="3"/>
        <v>17</v>
      </c>
      <c r="F6" s="33">
        <f t="shared" si="3"/>
        <v>1</v>
      </c>
      <c r="G6" s="33">
        <f t="shared" si="3"/>
        <v>0</v>
      </c>
      <c r="H6" s="33" t="str">
        <f t="shared" si="3"/>
        <v>石川県　小松市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32.75</v>
      </c>
      <c r="P6" s="34">
        <f t="shared" si="3"/>
        <v>71.38</v>
      </c>
      <c r="Q6" s="34">
        <f t="shared" si="3"/>
        <v>90.95</v>
      </c>
      <c r="R6" s="34">
        <f t="shared" si="3"/>
        <v>2480</v>
      </c>
      <c r="S6" s="34">
        <f t="shared" si="3"/>
        <v>108583</v>
      </c>
      <c r="T6" s="34">
        <f t="shared" si="3"/>
        <v>371.05</v>
      </c>
      <c r="U6" s="34">
        <f t="shared" si="3"/>
        <v>292.64</v>
      </c>
      <c r="V6" s="34">
        <f t="shared" si="3"/>
        <v>77349</v>
      </c>
      <c r="W6" s="34">
        <f t="shared" si="3"/>
        <v>22.52</v>
      </c>
      <c r="X6" s="34">
        <f t="shared" si="3"/>
        <v>3434.68</v>
      </c>
      <c r="Y6" s="35">
        <f>IF(Y7="",NA(),Y7)</f>
        <v>89.76</v>
      </c>
      <c r="Z6" s="35">
        <f t="shared" ref="Z6:AH6" si="4">IF(Z7="",NA(),Z7)</f>
        <v>89.42</v>
      </c>
      <c r="AA6" s="35">
        <f t="shared" si="4"/>
        <v>95.06</v>
      </c>
      <c r="AB6" s="35">
        <f t="shared" si="4"/>
        <v>96.25</v>
      </c>
      <c r="AC6" s="35">
        <f t="shared" si="4"/>
        <v>98.13</v>
      </c>
      <c r="AD6" s="35">
        <f t="shared" si="4"/>
        <v>105.34</v>
      </c>
      <c r="AE6" s="35">
        <f t="shared" si="4"/>
        <v>108.77</v>
      </c>
      <c r="AF6" s="35">
        <f t="shared" si="4"/>
        <v>109.48</v>
      </c>
      <c r="AG6" s="35">
        <f t="shared" si="4"/>
        <v>109.27</v>
      </c>
      <c r="AH6" s="35">
        <f t="shared" si="4"/>
        <v>108.03</v>
      </c>
      <c r="AI6" s="34" t="str">
        <f>IF(AI7="","",IF(AI7="-","【-】","【"&amp;SUBSTITUTE(TEXT(AI7,"#,##0.00"),"-","△")&amp;"】"))</f>
        <v>【108.80】</v>
      </c>
      <c r="AJ6" s="35">
        <f>IF(AJ7="",NA(),AJ7)</f>
        <v>137.29</v>
      </c>
      <c r="AK6" s="35">
        <f t="shared" ref="AK6:AS6" si="5">IF(AK7="",NA(),AK7)</f>
        <v>161.32</v>
      </c>
      <c r="AL6" s="35">
        <f t="shared" si="5"/>
        <v>163.52000000000001</v>
      </c>
      <c r="AM6" s="35">
        <f t="shared" si="5"/>
        <v>171.47</v>
      </c>
      <c r="AN6" s="35">
        <f t="shared" si="5"/>
        <v>173.47</v>
      </c>
      <c r="AO6" s="35">
        <f t="shared" si="5"/>
        <v>24.99</v>
      </c>
      <c r="AP6" s="35">
        <f t="shared" si="5"/>
        <v>21.47</v>
      </c>
      <c r="AQ6" s="35">
        <f t="shared" si="5"/>
        <v>16.34</v>
      </c>
      <c r="AR6" s="35">
        <f t="shared" si="5"/>
        <v>15.65</v>
      </c>
      <c r="AS6" s="35">
        <f t="shared" si="5"/>
        <v>13.55</v>
      </c>
      <c r="AT6" s="34" t="str">
        <f>IF(AT7="","",IF(AT7="-","【-】","【"&amp;SUBSTITUTE(TEXT(AT7,"#,##0.00"),"-","△")&amp;"】"))</f>
        <v>【4.27】</v>
      </c>
      <c r="AU6" s="35">
        <f>IF(AU7="",NA(),AU7)</f>
        <v>142.81</v>
      </c>
      <c r="AV6" s="35">
        <f t="shared" ref="AV6:BD6" si="6">IF(AV7="",NA(),AV7)</f>
        <v>28.56</v>
      </c>
      <c r="AW6" s="35">
        <f t="shared" si="6"/>
        <v>30.1</v>
      </c>
      <c r="AX6" s="35">
        <f t="shared" si="6"/>
        <v>48.42</v>
      </c>
      <c r="AY6" s="35">
        <f t="shared" si="6"/>
        <v>52.28</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2642.57</v>
      </c>
      <c r="BG6" s="35">
        <f t="shared" ref="BG6:BO6" si="7">IF(BG7="",NA(),BG7)</f>
        <v>2511.17</v>
      </c>
      <c r="BH6" s="35">
        <f t="shared" si="7"/>
        <v>2386.14</v>
      </c>
      <c r="BI6" s="35">
        <f t="shared" si="7"/>
        <v>2291.08</v>
      </c>
      <c r="BJ6" s="35">
        <f t="shared" si="7"/>
        <v>2139.09</v>
      </c>
      <c r="BK6" s="35">
        <f t="shared" si="7"/>
        <v>885.97</v>
      </c>
      <c r="BL6" s="35">
        <f t="shared" si="7"/>
        <v>854.16</v>
      </c>
      <c r="BM6" s="35">
        <f t="shared" si="7"/>
        <v>848.31</v>
      </c>
      <c r="BN6" s="35">
        <f t="shared" si="7"/>
        <v>774.99</v>
      </c>
      <c r="BO6" s="35">
        <f t="shared" si="7"/>
        <v>799.41</v>
      </c>
      <c r="BP6" s="34" t="str">
        <f>IF(BP7="","",IF(BP7="-","【-】","【"&amp;SUBSTITUTE(TEXT(BP7,"#,##0.00"),"-","△")&amp;"】"))</f>
        <v>【707.33】</v>
      </c>
      <c r="BQ6" s="35">
        <f>IF(BQ7="",NA(),BQ7)</f>
        <v>60.01</v>
      </c>
      <c r="BR6" s="35">
        <f t="shared" ref="BR6:BZ6" si="8">IF(BR7="",NA(),BR7)</f>
        <v>63.81</v>
      </c>
      <c r="BS6" s="35">
        <f t="shared" si="8"/>
        <v>67.540000000000006</v>
      </c>
      <c r="BT6" s="35">
        <f t="shared" si="8"/>
        <v>70.58</v>
      </c>
      <c r="BU6" s="35">
        <f t="shared" si="8"/>
        <v>91.29</v>
      </c>
      <c r="BV6" s="35">
        <f t="shared" si="8"/>
        <v>89.94</v>
      </c>
      <c r="BW6" s="35">
        <f t="shared" si="8"/>
        <v>93.13</v>
      </c>
      <c r="BX6" s="35">
        <f t="shared" si="8"/>
        <v>94.38</v>
      </c>
      <c r="BY6" s="35">
        <f t="shared" si="8"/>
        <v>96.57</v>
      </c>
      <c r="BZ6" s="35">
        <f t="shared" si="8"/>
        <v>96.54</v>
      </c>
      <c r="CA6" s="34" t="str">
        <f>IF(CA7="","",IF(CA7="-","【-】","【"&amp;SUBSTITUTE(TEXT(CA7,"#,##0.00"),"-","△")&amp;"】"))</f>
        <v>【101.26】</v>
      </c>
      <c r="CB6" s="35">
        <f>IF(CB7="",NA(),CB7)</f>
        <v>228.6</v>
      </c>
      <c r="CC6" s="35">
        <f t="shared" ref="CC6:CK6" si="9">IF(CC7="",NA(),CC7)</f>
        <v>213.91</v>
      </c>
      <c r="CD6" s="35">
        <f t="shared" si="9"/>
        <v>202.22</v>
      </c>
      <c r="CE6" s="35">
        <f t="shared" si="9"/>
        <v>193.39</v>
      </c>
      <c r="CF6" s="35">
        <f t="shared" si="9"/>
        <v>150.63999999999999</v>
      </c>
      <c r="CG6" s="35">
        <f t="shared" si="9"/>
        <v>168.57</v>
      </c>
      <c r="CH6" s="35">
        <f t="shared" si="9"/>
        <v>167.97</v>
      </c>
      <c r="CI6" s="35">
        <f t="shared" si="9"/>
        <v>165.45</v>
      </c>
      <c r="CJ6" s="35">
        <f t="shared" si="9"/>
        <v>161.54</v>
      </c>
      <c r="CK6" s="35">
        <f t="shared" si="9"/>
        <v>162.81</v>
      </c>
      <c r="CL6" s="34" t="str">
        <f>IF(CL7="","",IF(CL7="-","【-】","【"&amp;SUBSTITUTE(TEXT(CL7,"#,##0.00"),"-","△")&amp;"】"))</f>
        <v>【136.39】</v>
      </c>
      <c r="CM6" s="35">
        <f>IF(CM7="",NA(),CM7)</f>
        <v>46.16</v>
      </c>
      <c r="CN6" s="35">
        <f t="shared" ref="CN6:CV6" si="10">IF(CN7="",NA(),CN7)</f>
        <v>46.49</v>
      </c>
      <c r="CO6" s="35">
        <f t="shared" si="10"/>
        <v>46.04</v>
      </c>
      <c r="CP6" s="35">
        <f t="shared" si="10"/>
        <v>47.28</v>
      </c>
      <c r="CQ6" s="35">
        <f t="shared" si="10"/>
        <v>49.31</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77.58</v>
      </c>
      <c r="CY6" s="35">
        <f t="shared" ref="CY6:DG6" si="11">IF(CY7="",NA(),CY7)</f>
        <v>78.06</v>
      </c>
      <c r="CZ6" s="35">
        <f t="shared" si="11"/>
        <v>80.38</v>
      </c>
      <c r="DA6" s="35">
        <f t="shared" si="11"/>
        <v>81.99</v>
      </c>
      <c r="DB6" s="35">
        <f t="shared" si="11"/>
        <v>83.34</v>
      </c>
      <c r="DC6" s="35">
        <f t="shared" si="11"/>
        <v>90.91</v>
      </c>
      <c r="DD6" s="35">
        <f t="shared" si="11"/>
        <v>91.11</v>
      </c>
      <c r="DE6" s="35">
        <f t="shared" si="11"/>
        <v>91.44</v>
      </c>
      <c r="DF6" s="35">
        <f t="shared" si="11"/>
        <v>91.76</v>
      </c>
      <c r="DG6" s="35">
        <f t="shared" si="11"/>
        <v>92.3</v>
      </c>
      <c r="DH6" s="34" t="str">
        <f>IF(DH7="","",IF(DH7="-","【-】","【"&amp;SUBSTITUTE(TEXT(DH7,"#,##0.00"),"-","△")&amp;"】"))</f>
        <v>【95.06】</v>
      </c>
      <c r="DI6" s="35">
        <f>IF(DI7="",NA(),DI7)</f>
        <v>8.4</v>
      </c>
      <c r="DJ6" s="35">
        <f t="shared" ref="DJ6:DR6" si="12">IF(DJ7="",NA(),DJ7)</f>
        <v>15.15</v>
      </c>
      <c r="DK6" s="35">
        <f t="shared" si="12"/>
        <v>17.64</v>
      </c>
      <c r="DL6" s="35">
        <f t="shared" si="12"/>
        <v>20.07</v>
      </c>
      <c r="DM6" s="35">
        <f t="shared" si="12"/>
        <v>22.58</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5">
        <f t="shared" si="13"/>
        <v>0.03</v>
      </c>
      <c r="DW6" s="35">
        <f t="shared" si="13"/>
        <v>0.08</v>
      </c>
      <c r="DX6" s="35">
        <f t="shared" si="13"/>
        <v>0.08</v>
      </c>
      <c r="DY6" s="35">
        <f t="shared" si="13"/>
        <v>0.71</v>
      </c>
      <c r="DZ6" s="35">
        <f t="shared" si="13"/>
        <v>0.76</v>
      </c>
      <c r="EA6" s="35">
        <f t="shared" si="13"/>
        <v>0.71</v>
      </c>
      <c r="EB6" s="35">
        <f t="shared" si="13"/>
        <v>0.95</v>
      </c>
      <c r="EC6" s="35">
        <f t="shared" si="13"/>
        <v>1.07</v>
      </c>
      <c r="ED6" s="34" t="str">
        <f>IF(ED7="","",IF(ED7="-","【-】","【"&amp;SUBSTITUTE(TEXT(ED7,"#,##0.00"),"-","△")&amp;"】"))</f>
        <v>【5.37】</v>
      </c>
      <c r="EE6" s="34">
        <f>IF(EE7="",NA(),EE7)</f>
        <v>0</v>
      </c>
      <c r="EF6" s="35">
        <f t="shared" ref="EF6:EN6" si="14">IF(EF7="",NA(),EF7)</f>
        <v>7.0000000000000007E-2</v>
      </c>
      <c r="EG6" s="35">
        <f t="shared" si="14"/>
        <v>0.06</v>
      </c>
      <c r="EH6" s="34">
        <f t="shared" si="14"/>
        <v>0</v>
      </c>
      <c r="EI6" s="34">
        <f t="shared" si="14"/>
        <v>0</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172031</v>
      </c>
      <c r="D7" s="37">
        <v>46</v>
      </c>
      <c r="E7" s="37">
        <v>17</v>
      </c>
      <c r="F7" s="37">
        <v>1</v>
      </c>
      <c r="G7" s="37">
        <v>0</v>
      </c>
      <c r="H7" s="37" t="s">
        <v>108</v>
      </c>
      <c r="I7" s="37" t="s">
        <v>109</v>
      </c>
      <c r="J7" s="37" t="s">
        <v>110</v>
      </c>
      <c r="K7" s="37" t="s">
        <v>111</v>
      </c>
      <c r="L7" s="37" t="s">
        <v>112</v>
      </c>
      <c r="M7" s="37" t="s">
        <v>113</v>
      </c>
      <c r="N7" s="38" t="s">
        <v>114</v>
      </c>
      <c r="O7" s="38">
        <v>32.75</v>
      </c>
      <c r="P7" s="38">
        <v>71.38</v>
      </c>
      <c r="Q7" s="38">
        <v>90.95</v>
      </c>
      <c r="R7" s="38">
        <v>2480</v>
      </c>
      <c r="S7" s="38">
        <v>108583</v>
      </c>
      <c r="T7" s="38">
        <v>371.05</v>
      </c>
      <c r="U7" s="38">
        <v>292.64</v>
      </c>
      <c r="V7" s="38">
        <v>77349</v>
      </c>
      <c r="W7" s="38">
        <v>22.52</v>
      </c>
      <c r="X7" s="38">
        <v>3434.68</v>
      </c>
      <c r="Y7" s="38">
        <v>89.76</v>
      </c>
      <c r="Z7" s="38">
        <v>89.42</v>
      </c>
      <c r="AA7" s="38">
        <v>95.06</v>
      </c>
      <c r="AB7" s="38">
        <v>96.25</v>
      </c>
      <c r="AC7" s="38">
        <v>98.13</v>
      </c>
      <c r="AD7" s="38">
        <v>105.34</v>
      </c>
      <c r="AE7" s="38">
        <v>108.77</v>
      </c>
      <c r="AF7" s="38">
        <v>109.48</v>
      </c>
      <c r="AG7" s="38">
        <v>109.27</v>
      </c>
      <c r="AH7" s="38">
        <v>108.03</v>
      </c>
      <c r="AI7" s="38">
        <v>108.8</v>
      </c>
      <c r="AJ7" s="38">
        <v>137.29</v>
      </c>
      <c r="AK7" s="38">
        <v>161.32</v>
      </c>
      <c r="AL7" s="38">
        <v>163.52000000000001</v>
      </c>
      <c r="AM7" s="38">
        <v>171.47</v>
      </c>
      <c r="AN7" s="38">
        <v>173.47</v>
      </c>
      <c r="AO7" s="38">
        <v>24.99</v>
      </c>
      <c r="AP7" s="38">
        <v>21.47</v>
      </c>
      <c r="AQ7" s="38">
        <v>16.34</v>
      </c>
      <c r="AR7" s="38">
        <v>15.65</v>
      </c>
      <c r="AS7" s="38">
        <v>13.55</v>
      </c>
      <c r="AT7" s="38">
        <v>4.2699999999999996</v>
      </c>
      <c r="AU7" s="38">
        <v>142.81</v>
      </c>
      <c r="AV7" s="38">
        <v>28.56</v>
      </c>
      <c r="AW7" s="38">
        <v>30.1</v>
      </c>
      <c r="AX7" s="38">
        <v>48.42</v>
      </c>
      <c r="AY7" s="38">
        <v>52.28</v>
      </c>
      <c r="AZ7" s="38">
        <v>316.92</v>
      </c>
      <c r="BA7" s="38">
        <v>79.239999999999995</v>
      </c>
      <c r="BB7" s="38">
        <v>78.930000000000007</v>
      </c>
      <c r="BC7" s="38">
        <v>77.94</v>
      </c>
      <c r="BD7" s="38">
        <v>78.45</v>
      </c>
      <c r="BE7" s="38">
        <v>66.41</v>
      </c>
      <c r="BF7" s="38">
        <v>2642.57</v>
      </c>
      <c r="BG7" s="38">
        <v>2511.17</v>
      </c>
      <c r="BH7" s="38">
        <v>2386.14</v>
      </c>
      <c r="BI7" s="38">
        <v>2291.08</v>
      </c>
      <c r="BJ7" s="38">
        <v>2139.09</v>
      </c>
      <c r="BK7" s="38">
        <v>885.97</v>
      </c>
      <c r="BL7" s="38">
        <v>854.16</v>
      </c>
      <c r="BM7" s="38">
        <v>848.31</v>
      </c>
      <c r="BN7" s="38">
        <v>774.99</v>
      </c>
      <c r="BO7" s="38">
        <v>799.41</v>
      </c>
      <c r="BP7" s="38">
        <v>707.33</v>
      </c>
      <c r="BQ7" s="38">
        <v>60.01</v>
      </c>
      <c r="BR7" s="38">
        <v>63.81</v>
      </c>
      <c r="BS7" s="38">
        <v>67.540000000000006</v>
      </c>
      <c r="BT7" s="38">
        <v>70.58</v>
      </c>
      <c r="BU7" s="38">
        <v>91.29</v>
      </c>
      <c r="BV7" s="38">
        <v>89.94</v>
      </c>
      <c r="BW7" s="38">
        <v>93.13</v>
      </c>
      <c r="BX7" s="38">
        <v>94.38</v>
      </c>
      <c r="BY7" s="38">
        <v>96.57</v>
      </c>
      <c r="BZ7" s="38">
        <v>96.54</v>
      </c>
      <c r="CA7" s="38">
        <v>101.26</v>
      </c>
      <c r="CB7" s="38">
        <v>228.6</v>
      </c>
      <c r="CC7" s="38">
        <v>213.91</v>
      </c>
      <c r="CD7" s="38">
        <v>202.22</v>
      </c>
      <c r="CE7" s="38">
        <v>193.39</v>
      </c>
      <c r="CF7" s="38">
        <v>150.63999999999999</v>
      </c>
      <c r="CG7" s="38">
        <v>168.57</v>
      </c>
      <c r="CH7" s="38">
        <v>167.97</v>
      </c>
      <c r="CI7" s="38">
        <v>165.45</v>
      </c>
      <c r="CJ7" s="38">
        <v>161.54</v>
      </c>
      <c r="CK7" s="38">
        <v>162.81</v>
      </c>
      <c r="CL7" s="38">
        <v>136.38999999999999</v>
      </c>
      <c r="CM7" s="38">
        <v>46.16</v>
      </c>
      <c r="CN7" s="38">
        <v>46.49</v>
      </c>
      <c r="CO7" s="38">
        <v>46.04</v>
      </c>
      <c r="CP7" s="38">
        <v>47.28</v>
      </c>
      <c r="CQ7" s="38">
        <v>49.31</v>
      </c>
      <c r="CR7" s="38">
        <v>64.12</v>
      </c>
      <c r="CS7" s="38">
        <v>64.87</v>
      </c>
      <c r="CT7" s="38">
        <v>65.62</v>
      </c>
      <c r="CU7" s="38">
        <v>64.67</v>
      </c>
      <c r="CV7" s="38">
        <v>64.959999999999994</v>
      </c>
      <c r="CW7" s="38">
        <v>60.13</v>
      </c>
      <c r="CX7" s="38">
        <v>77.58</v>
      </c>
      <c r="CY7" s="38">
        <v>78.06</v>
      </c>
      <c r="CZ7" s="38">
        <v>80.38</v>
      </c>
      <c r="DA7" s="38">
        <v>81.99</v>
      </c>
      <c r="DB7" s="38">
        <v>83.34</v>
      </c>
      <c r="DC7" s="38">
        <v>90.91</v>
      </c>
      <c r="DD7" s="38">
        <v>91.11</v>
      </c>
      <c r="DE7" s="38">
        <v>91.44</v>
      </c>
      <c r="DF7" s="38">
        <v>91.76</v>
      </c>
      <c r="DG7" s="38">
        <v>92.3</v>
      </c>
      <c r="DH7" s="38">
        <v>95.06</v>
      </c>
      <c r="DI7" s="38">
        <v>8.4</v>
      </c>
      <c r="DJ7" s="38">
        <v>15.15</v>
      </c>
      <c r="DK7" s="38">
        <v>17.64</v>
      </c>
      <c r="DL7" s="38">
        <v>20.07</v>
      </c>
      <c r="DM7" s="38">
        <v>22.58</v>
      </c>
      <c r="DN7" s="38">
        <v>12.9</v>
      </c>
      <c r="DO7" s="38">
        <v>25.52</v>
      </c>
      <c r="DP7" s="38">
        <v>25.89</v>
      </c>
      <c r="DQ7" s="38">
        <v>26.63</v>
      </c>
      <c r="DR7" s="38">
        <v>25.61</v>
      </c>
      <c r="DS7" s="38">
        <v>38.130000000000003</v>
      </c>
      <c r="DT7" s="38">
        <v>0</v>
      </c>
      <c r="DU7" s="38">
        <v>0</v>
      </c>
      <c r="DV7" s="38">
        <v>0.03</v>
      </c>
      <c r="DW7" s="38">
        <v>0.08</v>
      </c>
      <c r="DX7" s="38">
        <v>0.08</v>
      </c>
      <c r="DY7" s="38">
        <v>0.71</v>
      </c>
      <c r="DZ7" s="38">
        <v>0.76</v>
      </c>
      <c r="EA7" s="38">
        <v>0.71</v>
      </c>
      <c r="EB7" s="38">
        <v>0.95</v>
      </c>
      <c r="EC7" s="38">
        <v>1.07</v>
      </c>
      <c r="ED7" s="38">
        <v>5.37</v>
      </c>
      <c r="EE7" s="38">
        <v>0</v>
      </c>
      <c r="EF7" s="38">
        <v>7.0000000000000007E-2</v>
      </c>
      <c r="EG7" s="38">
        <v>0.06</v>
      </c>
      <c r="EH7" s="38">
        <v>0</v>
      </c>
      <c r="EI7" s="38">
        <v>0</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2019-01-22T08:38:46Z</cp:lastPrinted>
  <dcterms:created xsi:type="dcterms:W3CDTF">2018-12-03T08:48:43Z</dcterms:created>
  <dcterms:modified xsi:type="dcterms:W3CDTF">2019-01-23T00:44:07Z</dcterms:modified>
  <cp:category/>
</cp:coreProperties>
</file>