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11300-24762\e\H30財政共有\09 地方公営企業\96 経営比較分析表関係\05_【310111】_公営企業に係る経営比較分析表（平成29年度決算）の分析等について\05_公表\県公表\02 下水道\02　七尾市\"/>
    </mc:Choice>
  </mc:AlternateContent>
  <workbookProtection workbookAlgorithmName="SHA-512" workbookHashValue="2LPQbtqxhfVxJqrqr6XD3veZ3dEsPAn3pEDjfChqsw/LXbMf1LPknlzC5Hd04cBn85HDjRBfp0E+W+LhC2pslw==" workbookSaltValue="TNSQTiVJL1diCBvGBEHXmQ==" workbookSpinCount="100000" lockStructure="1"/>
  <bookViews>
    <workbookView xWindow="0" yWindow="0" windowWidth="2049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W10" i="4"/>
  <c r="I10" i="4"/>
  <c r="B10" i="4"/>
  <c r="BB8" i="4"/>
  <c r="AL8" i="4"/>
  <c r="P8" i="4"/>
  <c r="I8" i="4"/>
  <c r="C10" i="5" l="1"/>
  <c r="D10" i="5"/>
  <c r="E10" i="5"/>
  <c r="B10" i="5"/>
</calcChain>
</file>

<file path=xl/sharedStrings.xml><?xml version="1.0" encoding="utf-8"?>
<sst xmlns="http://schemas.openxmlformats.org/spreadsheetml/2006/main" count="250" uniqueCount="126">
  <si>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</si>
  <si>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</si>
  <si>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</si>
  <si>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</si>
  <si>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</si>
  <si>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</si>
  <si>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</si>
  <si>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</si>
  <si>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</si>
  <si>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</si>
  <si>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</si>
  <si>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</si>
  <si>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</si>
  <si>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</si>
  <si>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</si>
  <si>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</si>
  <si>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</si>
  <si>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</si>
  <si>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</si>
  <si>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</si>
  <si>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</si>
  <si>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</si>
  <si>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</si>
  <si>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</si>
  <si>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</si>
  <si>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</si>
  <si>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</si>
  <si>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</si>
  <si>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</si>
  <si>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</si>
  <si>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</si>
  <si>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</si>
  <si>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</si>
  <si>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</si>
  <si>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</si>
  <si>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</si>
  <si>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</si>
  <si>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</si>
  <si>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</si>
  <si>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</si>
  <si>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</si>
  <si>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</si>
  <si>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</si>
  <si>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</si>
  <si>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</si>
  <si>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</si>
  <si>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</si>
  <si>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</si>
  <si>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</si>
  <si>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</si>
  <si>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</si>
  <si>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</si>
  <si>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</si>
  <si>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</si>
  <si>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</si>
  <si>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</si>
  <si>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</si>
  <si>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</si>
  <si>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</si>
  <si>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</si>
  <si>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</si>
  <si>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</si>
  <si>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</si>
  <si>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</si>
  <si>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</si>
  <si>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</si>
  <si>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</si>
  <si>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</si>
  <si>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</si>
  <si>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</si>
  <si>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</si>
  <si>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</si>
  <si>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</si>
  <si>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</si>
  <si>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</si>
  <si>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</si>
  <si>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</si>
  <si>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</si>
  <si>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</si>
  <si>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</si>
  <si>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</si>
  <si>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</si>
  <si>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</si>
  <si>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</si>
  <si>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</si>
  <si>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</si>
  <si>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</si>
  <si>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</si>
  <si>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</si>
  <si>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</si>
  <si>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</si>
  <si>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</si>
  <si>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</si>
  <si>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</si>
  <si>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</si>
  <si>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</si>
  <si>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</si>
  <si>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</si>
  <si>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</si>
  <si>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</si>
  <si>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</si>
  <si>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</si>
  <si>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</si>
  <si>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</si>
  <si>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</si>
  <si>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</si>
  <si>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</si>
  <si>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</si>
  <si>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</si>
  <si>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</si>
  <si>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</si>
  <si>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法非適用</t>
  </si>
  <si>
    <t>下水道事業</t>
  </si>
  <si>
    <t>特定地域生活排水処理</t>
  </si>
  <si>
    <t>K3</t>
  </si>
  <si>
    <t>非設置</t>
  </si>
  <si>
    <t>該当数値なし</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</si>
  <si>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</si>
  <si>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</si>
  <si>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</si>
  <si>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</si>
  <si>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</si>
  <si>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</si>
  <si>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浄化槽躯体は、更新が必要な老朽化は見られないが、整備初期（平成１５年度～平成１７年度）に設置した浄化槽で機器設備類（ブロワーや排水ポンプなど）の修繕や更新が必要になっている。</t>
    <rPh sb="64" eb="66">
      <t>ハイスイ</t>
    </rPh>
    <rPh sb="73" eb="75">
      <t>シュウゼン</t>
    </rPh>
    <rPh sb="76" eb="78">
      <t>コウシン</t>
    </rPh>
    <rPh sb="79" eb="81">
      <t>ヒツヨウ</t>
    </rPh>
    <phoneticPr fontId="4"/>
  </si>
  <si>
    <t>　整備事業による浄化槽の新規設置により使用料収入は増加しているが、一方で管理基数の増加により維持管理費や整備事業に要した起債の償還額が増加していることから①収益的収支比率は、低下している。
　④企業債残高対事業規模比率は、整備途中であることから使用料収入に対し事業投資に要した地方債の残高が大きく、類似団体と比較すると高い状況にある。
　⑤経費回収率や⑥汚水処理原価については、平成２８年度の分流式下水道に要する経費の見直し以降、数値の改善が見られるが、今後、経年劣化による修繕費や地方債償還費が増えることから数値の悪化が予想される。
　⑦施設利用率は、流入量が少ないことから類似団体とくらべる低い状況である。
　⑧水洗化率は、１００％で推移している。</t>
    <rPh sb="189" eb="191">
      <t>ヘイセイ</t>
    </rPh>
    <rPh sb="193" eb="195">
      <t>ネンド</t>
    </rPh>
    <rPh sb="196" eb="198">
      <t>ブンリュウ</t>
    </rPh>
    <rPh sb="198" eb="199">
      <t>シキ</t>
    </rPh>
    <rPh sb="199" eb="202">
      <t>ゲスイドウ</t>
    </rPh>
    <rPh sb="203" eb="204">
      <t>ヨウ</t>
    </rPh>
    <rPh sb="206" eb="208">
      <t>ケイヒ</t>
    </rPh>
    <rPh sb="209" eb="211">
      <t>ミナオ</t>
    </rPh>
    <rPh sb="212" eb="214">
      <t>イコウ</t>
    </rPh>
    <rPh sb="215" eb="217">
      <t>スウチ</t>
    </rPh>
    <rPh sb="218" eb="220">
      <t>カイゼン</t>
    </rPh>
    <rPh sb="221" eb="222">
      <t>ミ</t>
    </rPh>
    <rPh sb="230" eb="232">
      <t>ケイネン</t>
    </rPh>
    <rPh sb="232" eb="234">
      <t>レッカ</t>
    </rPh>
    <rPh sb="237" eb="239">
      <t>シュウゼン</t>
    </rPh>
    <rPh sb="239" eb="240">
      <t>ヒ</t>
    </rPh>
    <rPh sb="246" eb="247">
      <t>ヒ</t>
    </rPh>
    <rPh sb="277" eb="279">
      <t>リュウニュウ</t>
    </rPh>
    <rPh sb="279" eb="280">
      <t>リョウ</t>
    </rPh>
    <rPh sb="281" eb="282">
      <t>スク</t>
    </rPh>
    <rPh sb="288" eb="290">
      <t>ルイジ</t>
    </rPh>
    <rPh sb="290" eb="292">
      <t>ダンタイ</t>
    </rPh>
    <rPh sb="297" eb="298">
      <t>ヒク</t>
    </rPh>
    <rPh sb="299" eb="301">
      <t>ジョウキョウ</t>
    </rPh>
    <phoneticPr fontId="4"/>
  </si>
  <si>
    <t>　今後、整備事業に要した地方債の元利償還費や老朽化による浄化槽の更新費用が増加していくことが予想される。これらの費用の増加を見据え、過大な投資にならないよう適切な計画により整備を進め、維持管理費も含めた将来負担額の抑制により、経営の健全化に努める。
　なお、平成２９年度は地方公営企業法の法適用化に伴う打切決算により、赤字決算となったことで一時的に資金不足が発生したが、平成３０年度以後は解消される見込みである。</t>
    <rPh sb="46" eb="48">
      <t>ヨソウ</t>
    </rPh>
    <rPh sb="56" eb="58">
      <t>ヒヨウ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</si>
</sst>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C95-4A1F-AF81-BCC463F80529}"/>
            </c:ext>
          </c:extLst>
        </c:ser>
        <c:dLbls>
          <c:showLegendKey val="0"/>
          <c:showVal val="0"/>
          <c:showCatName val="0"/>
          <c:showSerName val="0"/>
          <c:showPercent val="0"/>
          <c:showBubbleSize val="0"/>
        </c:dLbls>
        <c:gapWidth val="150"/>
        <c:axId val="470401776"/>
        <c:axId val="47040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C95-4A1F-AF81-BCC463F80529}"/>
            </c:ext>
          </c:extLst>
        </c:ser>
        <c:dLbls>
          <c:showLegendKey val="0"/>
          <c:showVal val="0"/>
          <c:showCatName val="0"/>
          <c:showSerName val="0"/>
          <c:showPercent val="0"/>
          <c:showBubbleSize val="0"/>
        </c:dLbls>
        <c:marker val="1"/>
        <c:smooth val="0"/>
        <c:axId val="470401776"/>
        <c:axId val="470402168"/>
      </c:lineChart>
      <c:dateAx>
        <c:axId val="470401776"/>
        <c:scaling>
          <c:orientation val="minMax"/>
        </c:scaling>
        <c:delete val="1"/>
        <c:axPos val="b"/>
        <c:numFmt formatCode="ge" sourceLinked="1"/>
        <c:majorTickMark val="none"/>
        <c:minorTickMark val="none"/>
        <c:tickLblPos val="none"/>
        <c:crossAx val="470402168"/>
        <c:crosses val="autoZero"/>
        <c:auto val="1"/>
        <c:lblOffset val="100"/>
        <c:baseTimeUnit val="years"/>
      </c:dateAx>
      <c:valAx>
        <c:axId val="47040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40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50.48</c:v>
                </c:pt>
                <c:pt idx="1">
                  <c:v>50.39</c:v>
                </c:pt>
                <c:pt idx="2">
                  <c:v>50.81</c:v>
                </c:pt>
                <c:pt idx="3">
                  <c:v>48.91</c:v>
                </c:pt>
                <c:pt idx="4">
                  <c:v>44.95</c:v>
                </c:pt>
              </c:numCache>
            </c:numRef>
          </c:val>
          <c:extLst xmlns:c16r2="http://schemas.microsoft.com/office/drawing/2015/06/chart">
            <c:ext xmlns:c16="http://schemas.microsoft.com/office/drawing/2014/chart" uri="{C3380CC4-5D6E-409C-BE32-E72D297353CC}">
              <c16:uniqueId val="{00000000-AE2C-4ED3-86EF-B72F4FD2C8D7}"/>
            </c:ext>
          </c:extLst>
        </c:ser>
        <c:dLbls>
          <c:showLegendKey val="0"/>
          <c:showVal val="0"/>
          <c:showCatName val="0"/>
          <c:showSerName val="0"/>
          <c:showPercent val="0"/>
          <c:showBubbleSize val="0"/>
        </c:dLbls>
        <c:gapWidth val="150"/>
        <c:axId val="470463856"/>
        <c:axId val="47046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AE2C-4ED3-86EF-B72F4FD2C8D7}"/>
            </c:ext>
          </c:extLst>
        </c:ser>
        <c:dLbls>
          <c:showLegendKey val="0"/>
          <c:showVal val="0"/>
          <c:showCatName val="0"/>
          <c:showSerName val="0"/>
          <c:showPercent val="0"/>
          <c:showBubbleSize val="0"/>
        </c:dLbls>
        <c:marker val="1"/>
        <c:smooth val="0"/>
        <c:axId val="470463856"/>
        <c:axId val="470465424"/>
      </c:lineChart>
      <c:dateAx>
        <c:axId val="470463856"/>
        <c:scaling>
          <c:orientation val="minMax"/>
        </c:scaling>
        <c:delete val="1"/>
        <c:axPos val="b"/>
        <c:numFmt formatCode="ge" sourceLinked="1"/>
        <c:majorTickMark val="none"/>
        <c:minorTickMark val="none"/>
        <c:tickLblPos val="none"/>
        <c:crossAx val="470465424"/>
        <c:crosses val="autoZero"/>
        <c:auto val="1"/>
        <c:lblOffset val="100"/>
        <c:baseTimeUnit val="years"/>
      </c:dateAx>
      <c:valAx>
        <c:axId val="47046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46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4E8-46CF-A594-93D107EA6CEA}"/>
            </c:ext>
          </c:extLst>
        </c:ser>
        <c:dLbls>
          <c:showLegendKey val="0"/>
          <c:showVal val="0"/>
          <c:showCatName val="0"/>
          <c:showSerName val="0"/>
          <c:showPercent val="0"/>
          <c:showBubbleSize val="0"/>
        </c:dLbls>
        <c:gapWidth val="150"/>
        <c:axId val="469034280"/>
        <c:axId val="46903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74E8-46CF-A594-93D107EA6CEA}"/>
            </c:ext>
          </c:extLst>
        </c:ser>
        <c:dLbls>
          <c:showLegendKey val="0"/>
          <c:showVal val="0"/>
          <c:showCatName val="0"/>
          <c:showSerName val="0"/>
          <c:showPercent val="0"/>
          <c:showBubbleSize val="0"/>
        </c:dLbls>
        <c:marker val="1"/>
        <c:smooth val="0"/>
        <c:axId val="469034280"/>
        <c:axId val="469033496"/>
      </c:lineChart>
      <c:dateAx>
        <c:axId val="469034280"/>
        <c:scaling>
          <c:orientation val="minMax"/>
        </c:scaling>
        <c:delete val="1"/>
        <c:axPos val="b"/>
        <c:numFmt formatCode="ge" sourceLinked="1"/>
        <c:majorTickMark val="none"/>
        <c:minorTickMark val="none"/>
        <c:tickLblPos val="none"/>
        <c:crossAx val="469033496"/>
        <c:crosses val="autoZero"/>
        <c:auto val="1"/>
        <c:lblOffset val="100"/>
        <c:baseTimeUnit val="years"/>
      </c:dateAx>
      <c:valAx>
        <c:axId val="46903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03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92.88</c:v>
                </c:pt>
                <c:pt idx="1">
                  <c:v>92.66</c:v>
                </c:pt>
                <c:pt idx="2">
                  <c:v>76.91</c:v>
                </c:pt>
                <c:pt idx="3">
                  <c:v>75.260000000000005</c:v>
                </c:pt>
                <c:pt idx="4">
                  <c:v>80.459999999999994</c:v>
                </c:pt>
              </c:numCache>
            </c:numRef>
          </c:val>
          <c:extLst xmlns:c16r2="http://schemas.microsoft.com/office/drawing/2015/06/chart">
            <c:ext xmlns:c16="http://schemas.microsoft.com/office/drawing/2014/chart" uri="{C3380CC4-5D6E-409C-BE32-E72D297353CC}">
              <c16:uniqueId val="{00000000-64AA-4E29-9A92-07E98CC5571A}"/>
            </c:ext>
          </c:extLst>
        </c:ser>
        <c:dLbls>
          <c:showLegendKey val="0"/>
          <c:showVal val="0"/>
          <c:showCatName val="0"/>
          <c:showSerName val="0"/>
          <c:showPercent val="0"/>
          <c:showBubbleSize val="0"/>
        </c:dLbls>
        <c:gapWidth val="150"/>
        <c:axId val="440662840"/>
        <c:axId val="44066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AA-4E29-9A92-07E98CC5571A}"/>
            </c:ext>
          </c:extLst>
        </c:ser>
        <c:dLbls>
          <c:showLegendKey val="0"/>
          <c:showVal val="0"/>
          <c:showCatName val="0"/>
          <c:showSerName val="0"/>
          <c:showPercent val="0"/>
          <c:showBubbleSize val="0"/>
        </c:dLbls>
        <c:marker val="1"/>
        <c:smooth val="0"/>
        <c:axId val="440662840"/>
        <c:axId val="440660488"/>
      </c:lineChart>
      <c:dateAx>
        <c:axId val="440662840"/>
        <c:scaling>
          <c:orientation val="minMax"/>
        </c:scaling>
        <c:delete val="1"/>
        <c:axPos val="b"/>
        <c:numFmt formatCode="ge" sourceLinked="1"/>
        <c:majorTickMark val="none"/>
        <c:minorTickMark val="none"/>
        <c:tickLblPos val="none"/>
        <c:crossAx val="440660488"/>
        <c:crosses val="autoZero"/>
        <c:auto val="1"/>
        <c:lblOffset val="100"/>
        <c:baseTimeUnit val="years"/>
      </c:dateAx>
      <c:valAx>
        <c:axId val="44066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66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51-4A46-BEDC-3F06D09B07A4}"/>
            </c:ext>
          </c:extLst>
        </c:ser>
        <c:dLbls>
          <c:showLegendKey val="0"/>
          <c:showVal val="0"/>
          <c:showCatName val="0"/>
          <c:showSerName val="0"/>
          <c:showPercent val="0"/>
          <c:showBubbleSize val="0"/>
        </c:dLbls>
        <c:gapWidth val="150"/>
        <c:axId val="440661272"/>
        <c:axId val="44066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51-4A46-BEDC-3F06D09B07A4}"/>
            </c:ext>
          </c:extLst>
        </c:ser>
        <c:dLbls>
          <c:showLegendKey val="0"/>
          <c:showVal val="0"/>
          <c:showCatName val="0"/>
          <c:showSerName val="0"/>
          <c:showPercent val="0"/>
          <c:showBubbleSize val="0"/>
        </c:dLbls>
        <c:marker val="1"/>
        <c:smooth val="0"/>
        <c:axId val="440661272"/>
        <c:axId val="440661664"/>
      </c:lineChart>
      <c:dateAx>
        <c:axId val="440661272"/>
        <c:scaling>
          <c:orientation val="minMax"/>
        </c:scaling>
        <c:delete val="1"/>
        <c:axPos val="b"/>
        <c:numFmt formatCode="ge" sourceLinked="1"/>
        <c:majorTickMark val="none"/>
        <c:minorTickMark val="none"/>
        <c:tickLblPos val="none"/>
        <c:crossAx val="440661664"/>
        <c:crosses val="autoZero"/>
        <c:auto val="1"/>
        <c:lblOffset val="100"/>
        <c:baseTimeUnit val="years"/>
      </c:dateAx>
      <c:valAx>
        <c:axId val="44066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66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85-47CC-8105-A842D134CC03}"/>
            </c:ext>
          </c:extLst>
        </c:ser>
        <c:dLbls>
          <c:showLegendKey val="0"/>
          <c:showVal val="0"/>
          <c:showCatName val="0"/>
          <c:showSerName val="0"/>
          <c:showPercent val="0"/>
          <c:showBubbleSize val="0"/>
        </c:dLbls>
        <c:gapWidth val="150"/>
        <c:axId val="235889352"/>
        <c:axId val="23588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85-47CC-8105-A842D134CC03}"/>
            </c:ext>
          </c:extLst>
        </c:ser>
        <c:dLbls>
          <c:showLegendKey val="0"/>
          <c:showVal val="0"/>
          <c:showCatName val="0"/>
          <c:showSerName val="0"/>
          <c:showPercent val="0"/>
          <c:showBubbleSize val="0"/>
        </c:dLbls>
        <c:marker val="1"/>
        <c:smooth val="0"/>
        <c:axId val="235889352"/>
        <c:axId val="235889744"/>
      </c:lineChart>
      <c:dateAx>
        <c:axId val="235889352"/>
        <c:scaling>
          <c:orientation val="minMax"/>
        </c:scaling>
        <c:delete val="1"/>
        <c:axPos val="b"/>
        <c:numFmt formatCode="ge" sourceLinked="1"/>
        <c:majorTickMark val="none"/>
        <c:minorTickMark val="none"/>
        <c:tickLblPos val="none"/>
        <c:crossAx val="235889744"/>
        <c:crosses val="autoZero"/>
        <c:auto val="1"/>
        <c:lblOffset val="100"/>
        <c:baseTimeUnit val="years"/>
      </c:dateAx>
      <c:valAx>
        <c:axId val="23588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88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FD-4827-88EF-ECE9B4B97567}"/>
            </c:ext>
          </c:extLst>
        </c:ser>
        <c:dLbls>
          <c:showLegendKey val="0"/>
          <c:showVal val="0"/>
          <c:showCatName val="0"/>
          <c:showSerName val="0"/>
          <c:showPercent val="0"/>
          <c:showBubbleSize val="0"/>
        </c:dLbls>
        <c:gapWidth val="150"/>
        <c:axId val="235887784"/>
        <c:axId val="23588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FD-4827-88EF-ECE9B4B97567}"/>
            </c:ext>
          </c:extLst>
        </c:ser>
        <c:dLbls>
          <c:showLegendKey val="0"/>
          <c:showVal val="0"/>
          <c:showCatName val="0"/>
          <c:showSerName val="0"/>
          <c:showPercent val="0"/>
          <c:showBubbleSize val="0"/>
        </c:dLbls>
        <c:marker val="1"/>
        <c:smooth val="0"/>
        <c:axId val="235887784"/>
        <c:axId val="235888568"/>
      </c:lineChart>
      <c:dateAx>
        <c:axId val="235887784"/>
        <c:scaling>
          <c:orientation val="minMax"/>
        </c:scaling>
        <c:delete val="1"/>
        <c:axPos val="b"/>
        <c:numFmt formatCode="ge" sourceLinked="1"/>
        <c:majorTickMark val="none"/>
        <c:minorTickMark val="none"/>
        <c:tickLblPos val="none"/>
        <c:crossAx val="235888568"/>
        <c:crosses val="autoZero"/>
        <c:auto val="1"/>
        <c:lblOffset val="100"/>
        <c:baseTimeUnit val="years"/>
      </c:dateAx>
      <c:valAx>
        <c:axId val="23588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88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3D-4E87-BD71-ED47CC6583D8}"/>
            </c:ext>
          </c:extLst>
        </c:ser>
        <c:dLbls>
          <c:showLegendKey val="0"/>
          <c:showVal val="0"/>
          <c:showCatName val="0"/>
          <c:showSerName val="0"/>
          <c:showPercent val="0"/>
          <c:showBubbleSize val="0"/>
        </c:dLbls>
        <c:gapWidth val="150"/>
        <c:axId val="442464688"/>
        <c:axId val="44246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3D-4E87-BD71-ED47CC6583D8}"/>
            </c:ext>
          </c:extLst>
        </c:ser>
        <c:dLbls>
          <c:showLegendKey val="0"/>
          <c:showVal val="0"/>
          <c:showCatName val="0"/>
          <c:showSerName val="0"/>
          <c:showPercent val="0"/>
          <c:showBubbleSize val="0"/>
        </c:dLbls>
        <c:marker val="1"/>
        <c:smooth val="0"/>
        <c:axId val="442464688"/>
        <c:axId val="442467040"/>
      </c:lineChart>
      <c:dateAx>
        <c:axId val="442464688"/>
        <c:scaling>
          <c:orientation val="minMax"/>
        </c:scaling>
        <c:delete val="1"/>
        <c:axPos val="b"/>
        <c:numFmt formatCode="ge" sourceLinked="1"/>
        <c:majorTickMark val="none"/>
        <c:minorTickMark val="none"/>
        <c:tickLblPos val="none"/>
        <c:crossAx val="442467040"/>
        <c:crosses val="autoZero"/>
        <c:auto val="1"/>
        <c:lblOffset val="100"/>
        <c:baseTimeUnit val="years"/>
      </c:dateAx>
      <c:valAx>
        <c:axId val="44246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46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1417.58</c:v>
                </c:pt>
                <c:pt idx="1">
                  <c:v>1367.72</c:v>
                </c:pt>
                <c:pt idx="2">
                  <c:v>1378.98</c:v>
                </c:pt>
                <c:pt idx="3">
                  <c:v>1459.17</c:v>
                </c:pt>
                <c:pt idx="4">
                  <c:v>1578.21</c:v>
                </c:pt>
              </c:numCache>
            </c:numRef>
          </c:val>
          <c:extLst xmlns:c16r2="http://schemas.microsoft.com/office/drawing/2015/06/chart">
            <c:ext xmlns:c16="http://schemas.microsoft.com/office/drawing/2014/chart" uri="{C3380CC4-5D6E-409C-BE32-E72D297353CC}">
              <c16:uniqueId val="{00000000-11D1-40A3-814E-749852C6C146}"/>
            </c:ext>
          </c:extLst>
        </c:ser>
        <c:dLbls>
          <c:showLegendKey val="0"/>
          <c:showVal val="0"/>
          <c:showCatName val="0"/>
          <c:showSerName val="0"/>
          <c:showPercent val="0"/>
          <c:showBubbleSize val="0"/>
        </c:dLbls>
        <c:gapWidth val="150"/>
        <c:axId val="442466256"/>
        <c:axId val="442465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11D1-40A3-814E-749852C6C146}"/>
            </c:ext>
          </c:extLst>
        </c:ser>
        <c:dLbls>
          <c:showLegendKey val="0"/>
          <c:showVal val="0"/>
          <c:showCatName val="0"/>
          <c:showSerName val="0"/>
          <c:showPercent val="0"/>
          <c:showBubbleSize val="0"/>
        </c:dLbls>
        <c:marker val="1"/>
        <c:smooth val="0"/>
        <c:axId val="442466256"/>
        <c:axId val="442465864"/>
      </c:lineChart>
      <c:dateAx>
        <c:axId val="442466256"/>
        <c:scaling>
          <c:orientation val="minMax"/>
        </c:scaling>
        <c:delete val="1"/>
        <c:axPos val="b"/>
        <c:numFmt formatCode="ge" sourceLinked="1"/>
        <c:majorTickMark val="none"/>
        <c:minorTickMark val="none"/>
        <c:tickLblPos val="none"/>
        <c:crossAx val="442465864"/>
        <c:crosses val="autoZero"/>
        <c:auto val="1"/>
        <c:lblOffset val="100"/>
        <c:baseTimeUnit val="years"/>
      </c:dateAx>
      <c:valAx>
        <c:axId val="44246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46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56.53</c:v>
                </c:pt>
                <c:pt idx="1">
                  <c:v>57.91</c:v>
                </c:pt>
                <c:pt idx="2">
                  <c:v>53.69</c:v>
                </c:pt>
                <c:pt idx="3">
                  <c:v>89.97</c:v>
                </c:pt>
                <c:pt idx="4">
                  <c:v>82.12</c:v>
                </c:pt>
              </c:numCache>
            </c:numRef>
          </c:val>
          <c:extLst xmlns:c16r2="http://schemas.microsoft.com/office/drawing/2015/06/chart">
            <c:ext xmlns:c16="http://schemas.microsoft.com/office/drawing/2014/chart" uri="{C3380CC4-5D6E-409C-BE32-E72D297353CC}">
              <c16:uniqueId val="{00000000-06CB-4342-8C6F-57B58FF7722A}"/>
            </c:ext>
          </c:extLst>
        </c:ser>
        <c:dLbls>
          <c:showLegendKey val="0"/>
          <c:showVal val="0"/>
          <c:showCatName val="0"/>
          <c:showSerName val="0"/>
          <c:showPercent val="0"/>
          <c:showBubbleSize val="0"/>
        </c:dLbls>
        <c:gapWidth val="150"/>
        <c:axId val="442466648"/>
        <c:axId val="470465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06CB-4342-8C6F-57B58FF7722A}"/>
            </c:ext>
          </c:extLst>
        </c:ser>
        <c:dLbls>
          <c:showLegendKey val="0"/>
          <c:showVal val="0"/>
          <c:showCatName val="0"/>
          <c:showSerName val="0"/>
          <c:showPercent val="0"/>
          <c:showBubbleSize val="0"/>
        </c:dLbls>
        <c:marker val="1"/>
        <c:smooth val="0"/>
        <c:axId val="442466648"/>
        <c:axId val="470465032"/>
      </c:lineChart>
      <c:dateAx>
        <c:axId val="442466648"/>
        <c:scaling>
          <c:orientation val="minMax"/>
        </c:scaling>
        <c:delete val="1"/>
        <c:axPos val="b"/>
        <c:numFmt formatCode="ge" sourceLinked="1"/>
        <c:majorTickMark val="none"/>
        <c:minorTickMark val="none"/>
        <c:tickLblPos val="none"/>
        <c:crossAx val="470465032"/>
        <c:crosses val="autoZero"/>
        <c:auto val="1"/>
        <c:lblOffset val="100"/>
        <c:baseTimeUnit val="years"/>
      </c:dateAx>
      <c:valAx>
        <c:axId val="47046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46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273.70999999999998</c:v>
                </c:pt>
                <c:pt idx="1">
                  <c:v>281.77</c:v>
                </c:pt>
                <c:pt idx="2">
                  <c:v>303.13</c:v>
                </c:pt>
                <c:pt idx="3">
                  <c:v>182.17</c:v>
                </c:pt>
                <c:pt idx="4">
                  <c:v>194.54</c:v>
                </c:pt>
              </c:numCache>
            </c:numRef>
          </c:val>
          <c:extLst xmlns:c16r2="http://schemas.microsoft.com/office/drawing/2015/06/chart">
            <c:ext xmlns:c16="http://schemas.microsoft.com/office/drawing/2014/chart" uri="{C3380CC4-5D6E-409C-BE32-E72D297353CC}">
              <c16:uniqueId val="{00000000-46DA-40BB-9425-975B15A00D9A}"/>
            </c:ext>
          </c:extLst>
        </c:ser>
        <c:dLbls>
          <c:showLegendKey val="0"/>
          <c:showVal val="0"/>
          <c:showCatName val="0"/>
          <c:showSerName val="0"/>
          <c:showPercent val="0"/>
          <c:showBubbleSize val="0"/>
        </c:dLbls>
        <c:gapWidth val="150"/>
        <c:axId val="470466992"/>
        <c:axId val="47046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46DA-40BB-9425-975B15A00D9A}"/>
            </c:ext>
          </c:extLst>
        </c:ser>
        <c:dLbls>
          <c:showLegendKey val="0"/>
          <c:showVal val="0"/>
          <c:showCatName val="0"/>
          <c:showSerName val="0"/>
          <c:showPercent val="0"/>
          <c:showBubbleSize val="0"/>
        </c:dLbls>
        <c:marker val="1"/>
        <c:smooth val="0"/>
        <c:axId val="470466992"/>
        <c:axId val="470464248"/>
      </c:lineChart>
      <c:dateAx>
        <c:axId val="470466992"/>
        <c:scaling>
          <c:orientation val="minMax"/>
        </c:scaling>
        <c:delete val="1"/>
        <c:axPos val="b"/>
        <c:numFmt formatCode="ge" sourceLinked="1"/>
        <c:majorTickMark val="none"/>
        <c:minorTickMark val="none"/>
        <c:tickLblPos val="none"/>
        <c:crossAx val="470464248"/>
        <c:crosses val="autoZero"/>
        <c:auto val="1"/>
        <c:lblOffset val="100"/>
        <c:baseTimeUnit val="years"/>
      </c:dateAx>
      <c:valAx>
        <c:axId val="47046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46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6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七尾市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6">
        <f>データ!S6</f>
        <v>53927</v>
      </c>
      <c r="AM8" s="66"/>
      <c r="AN8" s="66"/>
      <c r="AO8" s="66"/>
      <c r="AP8" s="66"/>
      <c r="AQ8" s="66"/>
      <c r="AR8" s="66"/>
      <c r="AS8" s="66"/>
      <c r="AT8" s="65">
        <f>データ!T6</f>
        <v>318.29000000000002</v>
      </c>
      <c r="AU8" s="65"/>
      <c r="AV8" s="65"/>
      <c r="AW8" s="65"/>
      <c r="AX8" s="65"/>
      <c r="AY8" s="65"/>
      <c r="AZ8" s="65"/>
      <c r="BA8" s="65"/>
      <c r="BB8" s="65">
        <f>データ!U6</f>
        <v>169.43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f>データ!N6</f>
        <v>34.1</v>
      </c>
      <c r="C10" s="65"/>
      <c r="D10" s="65"/>
      <c r="E10" s="65"/>
      <c r="F10" s="65"/>
      <c r="G10" s="65"/>
      <c r="H10" s="65"/>
      <c r="I10" s="65" t="str">
        <f>データ!O6</f>
        <v>該当数値なし</v>
      </c>
      <c r="J10" s="65"/>
      <c r="K10" s="65"/>
      <c r="L10" s="65"/>
      <c r="M10" s="65"/>
      <c r="N10" s="65"/>
      <c r="O10" s="65"/>
      <c r="P10" s="65">
        <f>データ!P6</f>
        <v>4.1900000000000004</v>
      </c>
      <c r="Q10" s="65"/>
      <c r="R10" s="65"/>
      <c r="S10" s="65"/>
      <c r="T10" s="65"/>
      <c r="U10" s="65"/>
      <c r="V10" s="65"/>
      <c r="W10" s="65">
        <f>データ!Q6</f>
        <v>100</v>
      </c>
      <c r="X10" s="65"/>
      <c r="Y10" s="65"/>
      <c r="Z10" s="65"/>
      <c r="AA10" s="65"/>
      <c r="AB10" s="65"/>
      <c r="AC10" s="65"/>
      <c r="AD10" s="66">
        <f>データ!R6</f>
        <v>2880</v>
      </c>
      <c r="AE10" s="66"/>
      <c r="AF10" s="66"/>
      <c r="AG10" s="66"/>
      <c r="AH10" s="66"/>
      <c r="AI10" s="66"/>
      <c r="AJ10" s="66"/>
      <c r="AK10" s="2"/>
      <c r="AL10" s="66">
        <f>データ!V6</f>
        <v>2239</v>
      </c>
      <c r="AM10" s="66"/>
      <c r="AN10" s="66"/>
      <c r="AO10" s="66"/>
      <c r="AP10" s="66"/>
      <c r="AQ10" s="66"/>
      <c r="AR10" s="66"/>
      <c r="AS10" s="66"/>
      <c r="AT10" s="65">
        <f>データ!W6</f>
        <v>47.26</v>
      </c>
      <c r="AU10" s="65"/>
      <c r="AV10" s="65"/>
      <c r="AW10" s="65"/>
      <c r="AX10" s="65"/>
      <c r="AY10" s="65"/>
      <c r="AZ10" s="65"/>
      <c r="BA10" s="65"/>
      <c r="BB10" s="65">
        <f>データ!X6</f>
        <v>47.38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55</v>
      </c>
      <c r="O86" s="25" t="str">
        <f>データ!EO6</f>
        <v>【-】</v>
      </c>
    </row>
  </sheetData>
  <sheetProtection algorithmName="SHA-512" hashValue="DyF2P7Oz/d+l6w/W1wH9pIRtDWbbQTLW7sSYuLrw2rOf0HZ+hC7mlGnMfVTdKK/dMeCBl5dmJvKxrsGIx/GAPw==" saltValue="9dau9SezIvUCZa895G3jS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172022</v>
      </c>
      <c r="D6" s="32">
        <f t="shared" si="3"/>
        <v>47</v>
      </c>
      <c r="E6" s="32">
        <f t="shared" si="3"/>
        <v>18</v>
      </c>
      <c r="F6" s="32">
        <f t="shared" si="3"/>
        <v>0</v>
      </c>
      <c r="G6" s="32">
        <f t="shared" si="3"/>
        <v>0</v>
      </c>
      <c r="H6" s="32" t="str">
        <f t="shared" si="3"/>
        <v>石川県　七尾市</v>
      </c>
      <c r="I6" s="32" t="str">
        <f t="shared" si="3"/>
        <v>法非適用</v>
      </c>
      <c r="J6" s="32" t="str">
        <f t="shared" si="3"/>
        <v>下水道事業</v>
      </c>
      <c r="K6" s="32" t="str">
        <f t="shared" si="3"/>
        <v>特定地域生活排水処理</v>
      </c>
      <c r="L6" s="32" t="str">
        <f t="shared" si="3"/>
        <v>K3</v>
      </c>
      <c r="M6" s="32" t="str">
        <f t="shared" si="3"/>
        <v>非設置</v>
      </c>
      <c r="N6" s="33">
        <f t="shared" si="3"/>
        <v>34.1</v>
      </c>
      <c r="O6" s="33" t="str">
        <f t="shared" si="3"/>
        <v>該当数値なし</v>
      </c>
      <c r="P6" s="33">
        <f t="shared" si="3"/>
        <v>4.1900000000000004</v>
      </c>
      <c r="Q6" s="33">
        <f t="shared" si="3"/>
        <v>100</v>
      </c>
      <c r="R6" s="33">
        <f t="shared" si="3"/>
        <v>2880</v>
      </c>
      <c r="S6" s="33">
        <f t="shared" si="3"/>
        <v>53927</v>
      </c>
      <c r="T6" s="33">
        <f t="shared" si="3"/>
        <v>318.29000000000002</v>
      </c>
      <c r="U6" s="33">
        <f t="shared" si="3"/>
        <v>169.43</v>
      </c>
      <c r="V6" s="33">
        <f t="shared" si="3"/>
        <v>2239</v>
      </c>
      <c r="W6" s="33">
        <f t="shared" si="3"/>
        <v>47.26</v>
      </c>
      <c r="X6" s="33">
        <f t="shared" si="3"/>
        <v>47.38</v>
      </c>
      <c r="Y6" s="34">
        <f>IF(Y7="",NA(),Y7)</f>
        <v>92.88</v>
      </c>
      <c r="Z6" s="34">
        <f t="shared" ref="Z6:AH6" si="4">IF(Z7="",NA(),Z7)</f>
        <v>92.66</v>
      </c>
      <c r="AA6" s="34">
        <f t="shared" si="4"/>
        <v>76.91</v>
      </c>
      <c r="AB6" s="34">
        <f t="shared" si="4"/>
        <v>75.260000000000005</v>
      </c>
      <c r="AC6" s="34">
        <f t="shared" si="4"/>
        <v>80.459999999999994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1417.58</v>
      </c>
      <c r="BG6" s="34">
        <f t="shared" ref="BG6:BO6" si="7">IF(BG7="",NA(),BG7)</f>
        <v>1367.72</v>
      </c>
      <c r="BH6" s="34">
        <f t="shared" si="7"/>
        <v>1378.98</v>
      </c>
      <c r="BI6" s="34">
        <f t="shared" si="7"/>
        <v>1459.17</v>
      </c>
      <c r="BJ6" s="34">
        <f t="shared" si="7"/>
        <v>1578.21</v>
      </c>
      <c r="BK6" s="34">
        <f t="shared" si="7"/>
        <v>446.63</v>
      </c>
      <c r="BL6" s="34">
        <f t="shared" si="7"/>
        <v>416.91</v>
      </c>
      <c r="BM6" s="34">
        <f t="shared" si="7"/>
        <v>392.19</v>
      </c>
      <c r="BN6" s="34">
        <f t="shared" si="7"/>
        <v>413.5</v>
      </c>
      <c r="BO6" s="34">
        <f t="shared" si="7"/>
        <v>407.42</v>
      </c>
      <c r="BP6" s="33" t="str">
        <f>IF(BP7="","",IF(BP7="-","【-】","【"&amp;SUBSTITUTE(TEXT(BP7,"#,##0.00"),"-","△")&amp;"】"))</f>
        <v>【329.28】</v>
      </c>
      <c r="BQ6" s="34">
        <f>IF(BQ7="",NA(),BQ7)</f>
        <v>56.53</v>
      </c>
      <c r="BR6" s="34">
        <f t="shared" ref="BR6:BZ6" si="8">IF(BR7="",NA(),BR7)</f>
        <v>57.91</v>
      </c>
      <c r="BS6" s="34">
        <f t="shared" si="8"/>
        <v>53.69</v>
      </c>
      <c r="BT6" s="34">
        <f t="shared" si="8"/>
        <v>89.97</v>
      </c>
      <c r="BU6" s="34">
        <f t="shared" si="8"/>
        <v>82.12</v>
      </c>
      <c r="BV6" s="34">
        <f t="shared" si="8"/>
        <v>58.53</v>
      </c>
      <c r="BW6" s="34">
        <f t="shared" si="8"/>
        <v>57.93</v>
      </c>
      <c r="BX6" s="34">
        <f t="shared" si="8"/>
        <v>57.03</v>
      </c>
      <c r="BY6" s="34">
        <f t="shared" si="8"/>
        <v>55.84</v>
      </c>
      <c r="BZ6" s="34">
        <f t="shared" si="8"/>
        <v>57.08</v>
      </c>
      <c r="CA6" s="33" t="str">
        <f>IF(CA7="","",IF(CA7="-","【-】","【"&amp;SUBSTITUTE(TEXT(CA7,"#,##0.00"),"-","△")&amp;"】"))</f>
        <v>【60.55】</v>
      </c>
      <c r="CB6" s="34">
        <f>IF(CB7="",NA(),CB7)</f>
        <v>273.70999999999998</v>
      </c>
      <c r="CC6" s="34">
        <f t="shared" ref="CC6:CK6" si="9">IF(CC7="",NA(),CC7)</f>
        <v>281.77</v>
      </c>
      <c r="CD6" s="34">
        <f t="shared" si="9"/>
        <v>303.13</v>
      </c>
      <c r="CE6" s="34">
        <f t="shared" si="9"/>
        <v>182.17</v>
      </c>
      <c r="CF6" s="34">
        <f t="shared" si="9"/>
        <v>194.54</v>
      </c>
      <c r="CG6" s="34">
        <f t="shared" si="9"/>
        <v>266.57</v>
      </c>
      <c r="CH6" s="34">
        <f t="shared" si="9"/>
        <v>276.93</v>
      </c>
      <c r="CI6" s="34">
        <f t="shared" si="9"/>
        <v>283.73</v>
      </c>
      <c r="CJ6" s="34">
        <f t="shared" si="9"/>
        <v>287.57</v>
      </c>
      <c r="CK6" s="34">
        <f t="shared" si="9"/>
        <v>286.86</v>
      </c>
      <c r="CL6" s="33" t="str">
        <f>IF(CL7="","",IF(CL7="-","【-】","【"&amp;SUBSTITUTE(TEXT(CL7,"#,##0.00"),"-","△")&amp;"】"))</f>
        <v>【269.12】</v>
      </c>
      <c r="CM6" s="34">
        <f>IF(CM7="",NA(),CM7)</f>
        <v>50.48</v>
      </c>
      <c r="CN6" s="34">
        <f t="shared" ref="CN6:CV6" si="10">IF(CN7="",NA(),CN7)</f>
        <v>50.39</v>
      </c>
      <c r="CO6" s="34">
        <f t="shared" si="10"/>
        <v>50.81</v>
      </c>
      <c r="CP6" s="34">
        <f t="shared" si="10"/>
        <v>48.91</v>
      </c>
      <c r="CQ6" s="34">
        <f t="shared" si="10"/>
        <v>44.95</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172022</v>
      </c>
      <c r="D7" s="36">
        <v>47</v>
      </c>
      <c r="E7" s="36">
        <v>18</v>
      </c>
      <c r="F7" s="36">
        <v>0</v>
      </c>
      <c r="G7" s="36">
        <v>0</v>
      </c>
      <c r="H7" s="36" t="s">
        <v>110</v>
      </c>
      <c r="I7" s="36" t="s">
        <v>111</v>
      </c>
      <c r="J7" s="36" t="s">
        <v>112</v>
      </c>
      <c r="K7" s="36" t="s">
        <v>113</v>
      </c>
      <c r="L7" s="36" t="s">
        <v>114</v>
      </c>
      <c r="M7" s="36" t="s">
        <v>115</v>
      </c>
      <c r="N7" s="37">
        <v>34.1</v>
      </c>
      <c r="O7" s="37" t="s">
        <v>116</v>
      </c>
      <c r="P7" s="37">
        <v>4.1900000000000004</v>
      </c>
      <c r="Q7" s="37">
        <v>100</v>
      </c>
      <c r="R7" s="37">
        <v>2880</v>
      </c>
      <c r="S7" s="37">
        <v>53927</v>
      </c>
      <c r="T7" s="37">
        <v>318.29000000000002</v>
      </c>
      <c r="U7" s="37">
        <v>169.43</v>
      </c>
      <c r="V7" s="37">
        <v>2239</v>
      </c>
      <c r="W7" s="37">
        <v>47.26</v>
      </c>
      <c r="X7" s="37">
        <v>47.38</v>
      </c>
      <c r="Y7" s="37">
        <v>92.88</v>
      </c>
      <c r="Z7" s="37">
        <v>92.66</v>
      </c>
      <c r="AA7" s="37">
        <v>76.91</v>
      </c>
      <c r="AB7" s="37">
        <v>75.260000000000005</v>
      </c>
      <c r="AC7" s="37">
        <v>80.459999999999994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1417.58</v>
      </c>
      <c r="BG7" s="37">
        <v>1367.72</v>
      </c>
      <c r="BH7" s="37">
        <v>1378.98</v>
      </c>
      <c r="BI7" s="37">
        <v>1459.17</v>
      </c>
      <c r="BJ7" s="37">
        <v>1578.21</v>
      </c>
      <c r="BK7" s="37">
        <v>446.63</v>
      </c>
      <c r="BL7" s="37">
        <v>416.91</v>
      </c>
      <c r="BM7" s="37">
        <v>392.19</v>
      </c>
      <c r="BN7" s="37">
        <v>413.5</v>
      </c>
      <c r="BO7" s="37">
        <v>407.42</v>
      </c>
      <c r="BP7" s="37">
        <v>329.28</v>
      </c>
      <c r="BQ7" s="37">
        <v>56.53</v>
      </c>
      <c r="BR7" s="37">
        <v>57.91</v>
      </c>
      <c r="BS7" s="37">
        <v>53.69</v>
      </c>
      <c r="BT7" s="37">
        <v>89.97</v>
      </c>
      <c r="BU7" s="37">
        <v>82.12</v>
      </c>
      <c r="BV7" s="37">
        <v>58.53</v>
      </c>
      <c r="BW7" s="37">
        <v>57.93</v>
      </c>
      <c r="BX7" s="37">
        <v>57.03</v>
      </c>
      <c r="BY7" s="37">
        <v>55.84</v>
      </c>
      <c r="BZ7" s="37">
        <v>57.08</v>
      </c>
      <c r="CA7" s="37">
        <v>60.55</v>
      </c>
      <c r="CB7" s="37">
        <v>273.70999999999998</v>
      </c>
      <c r="CC7" s="37">
        <v>281.77</v>
      </c>
      <c r="CD7" s="37">
        <v>303.13</v>
      </c>
      <c r="CE7" s="37">
        <v>182.17</v>
      </c>
      <c r="CF7" s="37">
        <v>194.54</v>
      </c>
      <c r="CG7" s="37">
        <v>266.57</v>
      </c>
      <c r="CH7" s="37">
        <v>276.93</v>
      </c>
      <c r="CI7" s="37">
        <v>283.73</v>
      </c>
      <c r="CJ7" s="37">
        <v>287.57</v>
      </c>
      <c r="CK7" s="37">
        <v>286.86</v>
      </c>
      <c r="CL7" s="37">
        <v>269.12</v>
      </c>
      <c r="CM7" s="37">
        <v>50.48</v>
      </c>
      <c r="CN7" s="37">
        <v>50.39</v>
      </c>
      <c r="CO7" s="37">
        <v>50.81</v>
      </c>
      <c r="CP7" s="37">
        <v>48.91</v>
      </c>
      <c r="CQ7" s="37">
        <v>44.95</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t="s">
        <v>117</v>
      </c>
      <c r="EH7" s="37" t="s">
        <v>117</v>
      </c>
      <c r="EI7" s="37" t="s">
        <v>117</v>
      </c>
      <c r="EJ7" s="37" t="s">
        <v>117</v>
      </c>
      <c r="EK7" s="37" t="s">
        <v>117</v>
      </c>
      <c r="EL7" s="37" t="s">
        <v>117</v>
      </c>
      <c r="EM7" s="37" t="s">
        <v>117</v>
      </c>
      <c r="EN7" s="37" t="s">
        <v>117</v>
      </c>
      <c r="EO7" s="37" t="s">
        <v>117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　成彬</cp:lastModifiedBy>
  <cp:lastPrinted>2019-01-30T03:00:25Z</cp:lastPrinted>
  <dcterms:created xsi:type="dcterms:W3CDTF">2018-12-03T09:39:35Z</dcterms:created>
  <dcterms:modified xsi:type="dcterms:W3CDTF">2019-02-07T00:22:57Z</dcterms:modified>
  <cp:category/>
</cp:coreProperties>
</file>