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5_公表\県公表\02 下水道\02　七尾市\"/>
    </mc:Choice>
  </mc:AlternateContent>
  <workbookProtection workbookAlgorithmName="SHA-512" workbookHashValue="bk3dG+VFRL+nZkWW327ZGlgmRb+iswceuT2HsceeeMwzGnaaVlgU1NjFxWJpYa9sXlQX/WiRhQE1+rXMSN2+DQ==" workbookSaltValue="q0h1tQDBGjX/L/TtM7T8OA=="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I10" i="4"/>
  <c r="AL8" i="4"/>
  <c r="P8" i="4"/>
  <c r="I8" i="4"/>
  <c r="C10" i="5" l="1"/>
  <c r="D10" i="5"/>
  <c r="E10" i="5"/>
  <c r="B10" i="5"/>
</calcChain>
</file>

<file path=xl/sharedStrings.xml><?xml version="1.0" encoding="utf-8"?>
<sst xmlns="http://schemas.openxmlformats.org/spreadsheetml/2006/main" count="239" uniqueCount="125">
  <si>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</si>
  <si>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</si>
  <si>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</si>
  <si>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</si>
  <si>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</si>
  <si>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</si>
  <si>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</si>
  <si>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</si>
  <si>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</si>
  <si>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</si>
  <si>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</si>
  <si>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</si>
  <si>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</si>
  <si>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</si>
  <si>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</si>
  <si>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</si>
  <si>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</si>
  <si>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</si>
  <si>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</si>
  <si>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</si>
  <si>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</si>
  <si>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</si>
  <si>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</si>
  <si>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</si>
  <si>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</si>
  <si>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</si>
  <si>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</si>
  <si>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</si>
  <si>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</si>
  <si>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</si>
  <si>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</si>
  <si>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</si>
  <si>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</si>
  <si>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</si>
  <si>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</si>
  <si>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</si>
  <si>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</si>
  <si>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</si>
  <si>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</si>
  <si>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</si>
  <si>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</si>
  <si>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</si>
  <si>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</si>
  <si>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</si>
  <si>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</si>
  <si>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</si>
  <si>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</si>
  <si>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</si>
  <si>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</si>
  <si>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</si>
  <si>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</si>
  <si>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</si>
  <si>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</si>
  <si>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</si>
  <si>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</si>
  <si>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</si>
  <si>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</si>
  <si>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</si>
  <si>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</si>
  <si>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</si>
  <si>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</si>
  <si>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</si>
  <si>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</si>
  <si>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</si>
  <si>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</si>
  <si>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</si>
  <si>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</si>
  <si>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</si>
  <si>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</si>
  <si>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</si>
  <si>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</si>
  <si>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</si>
  <si>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</si>
  <si>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</si>
  <si>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</si>
  <si>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</si>
  <si>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</si>
  <si>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</si>
  <si>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</si>
  <si>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</si>
  <si>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</si>
  <si>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</si>
  <si>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</si>
  <si>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</si>
  <si>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</si>
  <si>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</si>
  <si>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</si>
  <si>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</si>
  <si>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</si>
  <si>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</si>
  <si>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</si>
  <si>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</si>
  <si>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</si>
  <si>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</si>
  <si>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</si>
  <si>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</si>
  <si>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</si>
  <si>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</si>
  <si>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</si>
  <si>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</si>
  <si>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</si>
  <si>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</si>
  <si>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</si>
  <si>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</si>
  <si>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</si>
  <si>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</si>
  <si>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</si>
  <si>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</si>
  <si>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</si>
  <si>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</si>
  <si>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</si>
  <si>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法非適用</t>
  </si>
  <si>
    <t>下水道事業</t>
  </si>
  <si>
    <t>公共下水道</t>
  </si>
  <si>
    <t>Cc2</t>
  </si>
  <si>
    <t>非設置</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</si>
  <si>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</si>
  <si>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</si>
  <si>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</si>
  <si>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</si>
  <si>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</si>
  <si>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</si>
  <si>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は、③管渠改善率にあるとおり供用開始から２０年を経過した時期に鋳鉄管やヒューム管の管渠内が腐食し、敷設替え等の改築を行っている。今後は、腐食が発生しやすいヒューム管や処理場近くの流量の多い管渠の延命化や更新の費用の増加が見込まれる。　　　
　中継ポンプ場や処理場は、老朽化に伴い機械設備や電気設備の更新が必要な状況にあるため、更新計画に基づき計画的に実施している。</t>
    <rPh sb="86" eb="88">
      <t>ショリ</t>
    </rPh>
    <rPh sb="88" eb="89">
      <t>ジョウ</t>
    </rPh>
    <rPh sb="89" eb="90">
      <t>チカ</t>
    </rPh>
    <rPh sb="92" eb="94">
      <t>リュウリョウ</t>
    </rPh>
    <rPh sb="95" eb="96">
      <t>オオ</t>
    </rPh>
    <rPh sb="97" eb="98">
      <t>カン</t>
    </rPh>
    <rPh sb="98" eb="99">
      <t>キョ</t>
    </rPh>
    <rPh sb="100" eb="102">
      <t>エンメイ</t>
    </rPh>
    <rPh sb="102" eb="103">
      <t>カ</t>
    </rPh>
    <rPh sb="104" eb="106">
      <t>コウシン</t>
    </rPh>
    <rPh sb="107" eb="109">
      <t>ヒヨウ</t>
    </rPh>
    <rPh sb="110" eb="112">
      <t>ゾウカ</t>
    </rPh>
    <rPh sb="174" eb="176">
      <t>ケイカク</t>
    </rPh>
    <rPh sb="176" eb="177">
      <t>テキ</t>
    </rPh>
    <rPh sb="178" eb="180">
      <t>ジッシ</t>
    </rPh>
    <phoneticPr fontId="4"/>
  </si>
  <si>
    <t>　新規整備による有収水量の増加により使用料収入は毎年増加しているものの、汚水処理量の増加から処理費用などの管理費が増加し、また、事業投資に要した地方債の元利償還費が２０２１年度をピークに増加していることから使用料収入等に対し維持管理費や元利償還費の比率が高い状況にある。このことから①収益的収支比率は低い状況にある。
　④企業債残高対事業規模比率は、未だ地方債の残高が大きいことから類似団体と比較すると高い状況にある。
　⑤経費回収率及び⑥汚水処理原価については、平成２８年度以降、分流式下水道等に要する経費の見直しにより数値が改善している。
　⑦施設利用率は、整備により毎年少しずつ向上しており、類似団体平均値に近づいている。
　⑧水洗化率は、毎年増加しているが、供用開始から間もないエリアで水洗化率が低いことなどから類似団体と比較して低い状況にある。</t>
    <rPh sb="1" eb="3">
      <t>シンキ</t>
    </rPh>
    <rPh sb="3" eb="5">
      <t>セイビ</t>
    </rPh>
    <rPh sb="8" eb="9">
      <t>アリ</t>
    </rPh>
    <rPh sb="9" eb="10">
      <t>シュウ</t>
    </rPh>
    <rPh sb="10" eb="12">
      <t>スイリョウ</t>
    </rPh>
    <rPh sb="13" eb="15">
      <t>ゾウカ</t>
    </rPh>
    <rPh sb="18" eb="21">
      <t>シヨウリョウ</t>
    </rPh>
    <rPh sb="21" eb="23">
      <t>シュウニュウ</t>
    </rPh>
    <rPh sb="24" eb="26">
      <t>マイトシ</t>
    </rPh>
    <rPh sb="36" eb="38">
      <t>オスイ</t>
    </rPh>
    <rPh sb="38" eb="40">
      <t>ショリ</t>
    </rPh>
    <rPh sb="40" eb="41">
      <t>リョウ</t>
    </rPh>
    <rPh sb="42" eb="44">
      <t>ゾウカ</t>
    </rPh>
    <rPh sb="46" eb="48">
      <t>ショリ</t>
    </rPh>
    <rPh sb="48" eb="50">
      <t>ヒヨウ</t>
    </rPh>
    <rPh sb="53" eb="56">
      <t>カンリヒ</t>
    </rPh>
    <rPh sb="57" eb="59">
      <t>ゾウカ</t>
    </rPh>
    <rPh sb="72" eb="75">
      <t>チホウサイ</t>
    </rPh>
    <rPh sb="76" eb="78">
      <t>ガンリ</t>
    </rPh>
    <rPh sb="78" eb="80">
      <t>ショウカン</t>
    </rPh>
    <rPh sb="80" eb="81">
      <t>ヒ</t>
    </rPh>
    <rPh sb="86" eb="88">
      <t>ネンド</t>
    </rPh>
    <rPh sb="93" eb="95">
      <t>ゾウカ</t>
    </rPh>
    <rPh sb="103" eb="106">
      <t>シヨウリョウ</t>
    </rPh>
    <rPh sb="106" eb="108">
      <t>シュウニュウ</t>
    </rPh>
    <rPh sb="108" eb="109">
      <t>トウ</t>
    </rPh>
    <rPh sb="110" eb="111">
      <t>タイ</t>
    </rPh>
    <rPh sb="112" eb="114">
      <t>イジ</t>
    </rPh>
    <rPh sb="114" eb="117">
      <t>カンリヒ</t>
    </rPh>
    <rPh sb="118" eb="120">
      <t>ガンリ</t>
    </rPh>
    <rPh sb="124" eb="126">
      <t>ヒリツ</t>
    </rPh>
    <rPh sb="127" eb="128">
      <t>タカ</t>
    </rPh>
    <rPh sb="129" eb="131">
      <t>ジョウキョウ</t>
    </rPh>
    <rPh sb="142" eb="144">
      <t>シュウエキ</t>
    </rPh>
    <rPh sb="144" eb="145">
      <t>テキ</t>
    </rPh>
    <rPh sb="145" eb="147">
      <t>シュウシ</t>
    </rPh>
    <rPh sb="147" eb="149">
      <t>ヒリツ</t>
    </rPh>
    <rPh sb="150" eb="151">
      <t>ヒク</t>
    </rPh>
    <rPh sb="152" eb="154">
      <t>ジョウキョウ</t>
    </rPh>
    <rPh sb="161" eb="163">
      <t>キギョウ</t>
    </rPh>
    <rPh sb="163" eb="164">
      <t>サイ</t>
    </rPh>
    <rPh sb="164" eb="166">
      <t>ザンダカ</t>
    </rPh>
    <rPh sb="166" eb="167">
      <t>タイ</t>
    </rPh>
    <rPh sb="167" eb="169">
      <t>ジギョウ</t>
    </rPh>
    <rPh sb="169" eb="171">
      <t>キボ</t>
    </rPh>
    <rPh sb="171" eb="173">
      <t>ヒリツ</t>
    </rPh>
    <rPh sb="175" eb="176">
      <t>イマ</t>
    </rPh>
    <rPh sb="184" eb="185">
      <t>オオ</t>
    </rPh>
    <rPh sb="191" eb="193">
      <t>ルイジ</t>
    </rPh>
    <rPh sb="193" eb="195">
      <t>ダンタイ</t>
    </rPh>
    <rPh sb="196" eb="198">
      <t>ヒカク</t>
    </rPh>
    <rPh sb="201" eb="202">
      <t>タカ</t>
    </rPh>
    <rPh sb="203" eb="205">
      <t>ジョウキョウ</t>
    </rPh>
    <rPh sb="212" eb="214">
      <t>ケイヒ</t>
    </rPh>
    <rPh sb="214" eb="216">
      <t>カイシュウ</t>
    </rPh>
    <rPh sb="216" eb="217">
      <t>リツ</t>
    </rPh>
    <rPh sb="217" eb="218">
      <t>オヨ</t>
    </rPh>
    <rPh sb="220" eb="222">
      <t>オスイ</t>
    </rPh>
    <rPh sb="222" eb="224">
      <t>ショリ</t>
    </rPh>
    <rPh sb="224" eb="226">
      <t>ゲンカ</t>
    </rPh>
    <rPh sb="232" eb="234">
      <t>ヘイセイ</t>
    </rPh>
    <rPh sb="236" eb="238">
      <t>ネンド</t>
    </rPh>
    <rPh sb="238" eb="240">
      <t>イコウ</t>
    </rPh>
    <rPh sb="241" eb="243">
      <t>ブンリュウ</t>
    </rPh>
    <rPh sb="243" eb="244">
      <t>シキ</t>
    </rPh>
    <rPh sb="244" eb="247">
      <t>ゲスイドウ</t>
    </rPh>
    <rPh sb="247" eb="248">
      <t>トウ</t>
    </rPh>
    <rPh sb="249" eb="250">
      <t>ヨウ</t>
    </rPh>
    <rPh sb="252" eb="254">
      <t>ケイヒ</t>
    </rPh>
    <rPh sb="255" eb="257">
      <t>ミナオ</t>
    </rPh>
    <rPh sb="261" eb="263">
      <t>スウチ</t>
    </rPh>
    <rPh sb="264" eb="266">
      <t>カイゼン</t>
    </rPh>
    <rPh sb="274" eb="276">
      <t>シセツ</t>
    </rPh>
    <rPh sb="276" eb="279">
      <t>リヨウリツ</t>
    </rPh>
    <rPh sb="281" eb="283">
      <t>セイビ</t>
    </rPh>
    <rPh sb="286" eb="288">
      <t>マイネン</t>
    </rPh>
    <rPh sb="288" eb="289">
      <t>スコ</t>
    </rPh>
    <rPh sb="292" eb="294">
      <t>コウジョウ</t>
    </rPh>
    <rPh sb="299" eb="301">
      <t>ルイジ</t>
    </rPh>
    <rPh sb="301" eb="303">
      <t>ダンタイ</t>
    </rPh>
    <rPh sb="303" eb="305">
      <t>ヘイキン</t>
    </rPh>
    <rPh sb="305" eb="306">
      <t>チ</t>
    </rPh>
    <rPh sb="307" eb="308">
      <t>チカ</t>
    </rPh>
    <rPh sb="317" eb="319">
      <t>スイセン</t>
    </rPh>
    <rPh sb="319" eb="320">
      <t>カ</t>
    </rPh>
    <rPh sb="320" eb="321">
      <t>リツ</t>
    </rPh>
    <rPh sb="323" eb="325">
      <t>マイネン</t>
    </rPh>
    <rPh sb="325" eb="327">
      <t>ゾウカ</t>
    </rPh>
    <rPh sb="333" eb="335">
      <t>キョウヨウ</t>
    </rPh>
    <rPh sb="335" eb="337">
      <t>カイシ</t>
    </rPh>
    <rPh sb="339" eb="340">
      <t>マ</t>
    </rPh>
    <rPh sb="347" eb="349">
      <t>スイセン</t>
    </rPh>
    <rPh sb="349" eb="350">
      <t>カ</t>
    </rPh>
    <rPh sb="350" eb="351">
      <t>リツ</t>
    </rPh>
    <rPh sb="352" eb="353">
      <t>ヒク</t>
    </rPh>
    <rPh sb="360" eb="362">
      <t>ルイジ</t>
    </rPh>
    <rPh sb="362" eb="364">
      <t>ダンタイ</t>
    </rPh>
    <rPh sb="365" eb="367">
      <t>ヒカク</t>
    </rPh>
    <rPh sb="369" eb="370">
      <t>ヒク</t>
    </rPh>
    <rPh sb="371" eb="373">
      <t>ジョウキョウ</t>
    </rPh>
    <phoneticPr fontId="4"/>
  </si>
  <si>
    <t>　事業計画面積における整備率が３９．０％（平成２９年度末現在）と低い状況にあるため、現段階では、収益に対して初期投資した処理場の設備等の投資が過大な状況である。
　今後は、投資費用が過大とならないよう整備計画の適正化を図りつつ整備を着実に進め、施設利用率や水洗化率の向上による使用料収入の確保に努めるほか、老朽化による管渠や処理場の更新や延命化を計画的に実施するなど費用の平準化を図り、経営の健全化に努める。
　なお、平成２９年度は地方公営企業法の法適用化に伴う打切決算により、赤字決算となったことで一時的に資金不足が発生したが、平成３０年度以後は解消される見込みである。</t>
    <rPh sb="21" eb="23">
      <t>ヘイセイ</t>
    </rPh>
    <rPh sb="25" eb="27">
      <t>ネンド</t>
    </rPh>
    <rPh sb="27" eb="28">
      <t>マツ</t>
    </rPh>
    <rPh sb="28" eb="30">
      <t>ゲンザイ</t>
    </rPh>
    <rPh sb="66" eb="67">
      <t>トウ</t>
    </rPh>
    <rPh sb="86" eb="88">
      <t>トウシ</t>
    </rPh>
    <rPh sb="88" eb="90">
      <t>ヒヨウ</t>
    </rPh>
    <rPh sb="169" eb="171">
      <t>エンメイ</t>
    </rPh>
    <rPh sb="171" eb="172">
      <t>カ</t>
    </rPh>
    <rPh sb="209" eb="211">
      <t>ヘイセイ</t>
    </rPh>
    <rPh sb="213" eb="215">
      <t>ネンド</t>
    </rPh>
    <rPh sb="216" eb="218">
      <t>チホウ</t>
    </rPh>
    <rPh sb="218" eb="220">
      <t>コウエイ</t>
    </rPh>
    <rPh sb="220" eb="222">
      <t>キギョウ</t>
    </rPh>
    <rPh sb="222" eb="223">
      <t>ホウ</t>
    </rPh>
    <rPh sb="224" eb="225">
      <t>ホウ</t>
    </rPh>
    <rPh sb="225" eb="228">
      <t>テキヨウカ</t>
    </rPh>
    <rPh sb="229" eb="230">
      <t>トモナ</t>
    </rPh>
    <rPh sb="231" eb="233">
      <t>ウチキ</t>
    </rPh>
    <rPh sb="233" eb="235">
      <t>ケッサン</t>
    </rPh>
    <rPh sb="239" eb="241">
      <t>アカジ</t>
    </rPh>
    <rPh sb="241" eb="243">
      <t>ケッサン</t>
    </rPh>
    <rPh sb="250" eb="253">
      <t>イチジテキ</t>
    </rPh>
    <rPh sb="254" eb="256">
      <t>シキン</t>
    </rPh>
    <rPh sb="256" eb="258">
      <t>ブソク</t>
    </rPh>
    <rPh sb="259" eb="261">
      <t>ハッセイ</t>
    </rPh>
    <rPh sb="265" eb="267">
      <t>ヘイセイ</t>
    </rPh>
    <rPh sb="269" eb="271">
      <t>ネンド</t>
    </rPh>
    <rPh sb="271" eb="273">
      <t>イゴ</t>
    </rPh>
    <rPh sb="274" eb="276">
      <t>カイショウ</t>
    </rPh>
    <rPh sb="279" eb="281">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</si>
</sst>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0.62</c:v>
                </c:pt>
                <c:pt idx="1">
                  <c:v>0</c:v>
                </c:pt>
                <c:pt idx="2">
                  <c:v>0</c:v>
                </c:pt>
                <c:pt idx="3">
                  <c:v>0</c:v>
                </c:pt>
                <c:pt idx="4" formatCode="#,##0.00;&quot;△&quot;#,##0.00;&quot;-&quot;">
                  <c:v>1.68</c:v>
                </c:pt>
              </c:numCache>
            </c:numRef>
          </c:val>
          <c:extLst xmlns:c16r2="http://schemas.microsoft.com/office/drawing/2015/06/chart">
            <c:ext xmlns:c16="http://schemas.microsoft.com/office/drawing/2014/chart" uri="{C3380CC4-5D6E-409C-BE32-E72D297353CC}">
              <c16:uniqueId val="{00000000-9424-4763-B7CF-153C22C4CAE7}"/>
            </c:ext>
          </c:extLst>
        </c:ser>
        <c:dLbls>
          <c:showLegendKey val="0"/>
          <c:showVal val="0"/>
          <c:showCatName val="0"/>
          <c:showSerName val="0"/>
          <c:showPercent val="0"/>
          <c:showBubbleSize val="0"/>
        </c:dLbls>
        <c:gapWidth val="150"/>
        <c:axId val="235948520"/>
        <c:axId val="235950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9424-4763-B7CF-153C22C4CAE7}"/>
            </c:ext>
          </c:extLst>
        </c:ser>
        <c:dLbls>
          <c:showLegendKey val="0"/>
          <c:showVal val="0"/>
          <c:showCatName val="0"/>
          <c:showSerName val="0"/>
          <c:showPercent val="0"/>
          <c:showBubbleSize val="0"/>
        </c:dLbls>
        <c:marker val="1"/>
        <c:smooth val="0"/>
        <c:axId val="235948520"/>
        <c:axId val="235950872"/>
      </c:lineChart>
      <c:dateAx>
        <c:axId val="235948520"/>
        <c:scaling>
          <c:orientation val="minMax"/>
        </c:scaling>
        <c:delete val="1"/>
        <c:axPos val="b"/>
        <c:numFmt formatCode="ge" sourceLinked="1"/>
        <c:majorTickMark val="none"/>
        <c:minorTickMark val="none"/>
        <c:tickLblPos val="none"/>
        <c:crossAx val="235950872"/>
        <c:crosses val="autoZero"/>
        <c:auto val="1"/>
        <c:lblOffset val="100"/>
        <c:baseTimeUnit val="years"/>
      </c:dateAx>
      <c:valAx>
        <c:axId val="23595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4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43.07</c:v>
                </c:pt>
                <c:pt idx="1">
                  <c:v>49.07</c:v>
                </c:pt>
                <c:pt idx="2">
                  <c:v>51.87</c:v>
                </c:pt>
                <c:pt idx="3">
                  <c:v>52.9</c:v>
                </c:pt>
                <c:pt idx="4">
                  <c:v>52.36</c:v>
                </c:pt>
              </c:numCache>
            </c:numRef>
          </c:val>
          <c:extLst xmlns:c16r2="http://schemas.microsoft.com/office/drawing/2015/06/chart">
            <c:ext xmlns:c16="http://schemas.microsoft.com/office/drawing/2014/chart" uri="{C3380CC4-5D6E-409C-BE32-E72D297353CC}">
              <c16:uniqueId val="{00000000-5484-4DFA-8A26-0AC88772F7BE}"/>
            </c:ext>
          </c:extLst>
        </c:ser>
        <c:dLbls>
          <c:showLegendKey val="0"/>
          <c:showVal val="0"/>
          <c:showCatName val="0"/>
          <c:showSerName val="0"/>
          <c:showPercent val="0"/>
          <c:showBubbleSize val="0"/>
        </c:dLbls>
        <c:gapWidth val="150"/>
        <c:axId val="439943224"/>
        <c:axId val="43994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5484-4DFA-8A26-0AC88772F7BE}"/>
            </c:ext>
          </c:extLst>
        </c:ser>
        <c:dLbls>
          <c:showLegendKey val="0"/>
          <c:showVal val="0"/>
          <c:showCatName val="0"/>
          <c:showSerName val="0"/>
          <c:showPercent val="0"/>
          <c:showBubbleSize val="0"/>
        </c:dLbls>
        <c:marker val="1"/>
        <c:smooth val="0"/>
        <c:axId val="439943224"/>
        <c:axId val="439948712"/>
      </c:lineChart>
      <c:dateAx>
        <c:axId val="439943224"/>
        <c:scaling>
          <c:orientation val="minMax"/>
        </c:scaling>
        <c:delete val="1"/>
        <c:axPos val="b"/>
        <c:numFmt formatCode="ge" sourceLinked="1"/>
        <c:majorTickMark val="none"/>
        <c:minorTickMark val="none"/>
        <c:tickLblPos val="none"/>
        <c:crossAx val="439948712"/>
        <c:crosses val="autoZero"/>
        <c:auto val="1"/>
        <c:lblOffset val="100"/>
        <c:baseTimeUnit val="years"/>
      </c:dateAx>
      <c:valAx>
        <c:axId val="43994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94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72.2</c:v>
                </c:pt>
                <c:pt idx="1">
                  <c:v>75.790000000000006</c:v>
                </c:pt>
                <c:pt idx="2">
                  <c:v>78.209999999999994</c:v>
                </c:pt>
                <c:pt idx="3">
                  <c:v>79.25</c:v>
                </c:pt>
                <c:pt idx="4">
                  <c:v>80.58</c:v>
                </c:pt>
              </c:numCache>
            </c:numRef>
          </c:val>
          <c:extLst xmlns:c16r2="http://schemas.microsoft.com/office/drawing/2015/06/chart">
            <c:ext xmlns:c16="http://schemas.microsoft.com/office/drawing/2014/chart" uri="{C3380CC4-5D6E-409C-BE32-E72D297353CC}">
              <c16:uniqueId val="{00000000-DD6C-492C-AD26-CB012386268B}"/>
            </c:ext>
          </c:extLst>
        </c:ser>
        <c:dLbls>
          <c:showLegendKey val="0"/>
          <c:showVal val="0"/>
          <c:showCatName val="0"/>
          <c:showSerName val="0"/>
          <c:showPercent val="0"/>
          <c:showBubbleSize val="0"/>
        </c:dLbls>
        <c:gapWidth val="150"/>
        <c:axId val="439949888"/>
        <c:axId val="43994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DD6C-492C-AD26-CB012386268B}"/>
            </c:ext>
          </c:extLst>
        </c:ser>
        <c:dLbls>
          <c:showLegendKey val="0"/>
          <c:showVal val="0"/>
          <c:showCatName val="0"/>
          <c:showSerName val="0"/>
          <c:showPercent val="0"/>
          <c:showBubbleSize val="0"/>
        </c:dLbls>
        <c:marker val="1"/>
        <c:smooth val="0"/>
        <c:axId val="439949888"/>
        <c:axId val="439945576"/>
      </c:lineChart>
      <c:dateAx>
        <c:axId val="439949888"/>
        <c:scaling>
          <c:orientation val="minMax"/>
        </c:scaling>
        <c:delete val="1"/>
        <c:axPos val="b"/>
        <c:numFmt formatCode="ge" sourceLinked="1"/>
        <c:majorTickMark val="none"/>
        <c:minorTickMark val="none"/>
        <c:tickLblPos val="none"/>
        <c:crossAx val="439945576"/>
        <c:crosses val="autoZero"/>
        <c:auto val="1"/>
        <c:lblOffset val="100"/>
        <c:baseTimeUnit val="years"/>
      </c:dateAx>
      <c:valAx>
        <c:axId val="43994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9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45.19</c:v>
                </c:pt>
                <c:pt idx="1">
                  <c:v>44.69</c:v>
                </c:pt>
                <c:pt idx="2">
                  <c:v>44.37</c:v>
                </c:pt>
                <c:pt idx="3">
                  <c:v>46.52</c:v>
                </c:pt>
                <c:pt idx="4">
                  <c:v>44.81</c:v>
                </c:pt>
              </c:numCache>
            </c:numRef>
          </c:val>
          <c:extLst xmlns:c16r2="http://schemas.microsoft.com/office/drawing/2015/06/chart">
            <c:ext xmlns:c16="http://schemas.microsoft.com/office/drawing/2014/chart" uri="{C3380CC4-5D6E-409C-BE32-E72D297353CC}">
              <c16:uniqueId val="{00000000-F95F-4A46-8353-6E74D0704B73}"/>
            </c:ext>
          </c:extLst>
        </c:ser>
        <c:dLbls>
          <c:showLegendKey val="0"/>
          <c:showVal val="0"/>
          <c:showCatName val="0"/>
          <c:showSerName val="0"/>
          <c:showPercent val="0"/>
          <c:showBubbleSize val="0"/>
        </c:dLbls>
        <c:gapWidth val="150"/>
        <c:axId val="235950088"/>
        <c:axId val="235952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5F-4A46-8353-6E74D0704B73}"/>
            </c:ext>
          </c:extLst>
        </c:ser>
        <c:dLbls>
          <c:showLegendKey val="0"/>
          <c:showVal val="0"/>
          <c:showCatName val="0"/>
          <c:showSerName val="0"/>
          <c:showPercent val="0"/>
          <c:showBubbleSize val="0"/>
        </c:dLbls>
        <c:marker val="1"/>
        <c:smooth val="0"/>
        <c:axId val="235950088"/>
        <c:axId val="235952440"/>
      </c:lineChart>
      <c:dateAx>
        <c:axId val="235950088"/>
        <c:scaling>
          <c:orientation val="minMax"/>
        </c:scaling>
        <c:delete val="1"/>
        <c:axPos val="b"/>
        <c:numFmt formatCode="ge" sourceLinked="1"/>
        <c:majorTickMark val="none"/>
        <c:minorTickMark val="none"/>
        <c:tickLblPos val="none"/>
        <c:crossAx val="235952440"/>
        <c:crosses val="autoZero"/>
        <c:auto val="1"/>
        <c:lblOffset val="100"/>
        <c:baseTimeUnit val="years"/>
      </c:dateAx>
      <c:valAx>
        <c:axId val="23595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5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2F-45EC-BEDE-87152182EA22}"/>
            </c:ext>
          </c:extLst>
        </c:ser>
        <c:dLbls>
          <c:showLegendKey val="0"/>
          <c:showVal val="0"/>
          <c:showCatName val="0"/>
          <c:showSerName val="0"/>
          <c:showPercent val="0"/>
          <c:showBubbleSize val="0"/>
        </c:dLbls>
        <c:gapWidth val="150"/>
        <c:axId val="235951264"/>
        <c:axId val="439618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2F-45EC-BEDE-87152182EA22}"/>
            </c:ext>
          </c:extLst>
        </c:ser>
        <c:dLbls>
          <c:showLegendKey val="0"/>
          <c:showVal val="0"/>
          <c:showCatName val="0"/>
          <c:showSerName val="0"/>
          <c:showPercent val="0"/>
          <c:showBubbleSize val="0"/>
        </c:dLbls>
        <c:marker val="1"/>
        <c:smooth val="0"/>
        <c:axId val="235951264"/>
        <c:axId val="439618296"/>
      </c:lineChart>
      <c:dateAx>
        <c:axId val="235951264"/>
        <c:scaling>
          <c:orientation val="minMax"/>
        </c:scaling>
        <c:delete val="1"/>
        <c:axPos val="b"/>
        <c:numFmt formatCode="ge" sourceLinked="1"/>
        <c:majorTickMark val="none"/>
        <c:minorTickMark val="none"/>
        <c:tickLblPos val="none"/>
        <c:crossAx val="439618296"/>
        <c:crosses val="autoZero"/>
        <c:auto val="1"/>
        <c:lblOffset val="100"/>
        <c:baseTimeUnit val="years"/>
      </c:dateAx>
      <c:valAx>
        <c:axId val="43961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94-49BF-AF62-43A2ED32B7FD}"/>
            </c:ext>
          </c:extLst>
        </c:ser>
        <c:dLbls>
          <c:showLegendKey val="0"/>
          <c:showVal val="0"/>
          <c:showCatName val="0"/>
          <c:showSerName val="0"/>
          <c:showPercent val="0"/>
          <c:showBubbleSize val="0"/>
        </c:dLbls>
        <c:gapWidth val="150"/>
        <c:axId val="439613984"/>
        <c:axId val="43961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94-49BF-AF62-43A2ED32B7FD}"/>
            </c:ext>
          </c:extLst>
        </c:ser>
        <c:dLbls>
          <c:showLegendKey val="0"/>
          <c:showVal val="0"/>
          <c:showCatName val="0"/>
          <c:showSerName val="0"/>
          <c:showPercent val="0"/>
          <c:showBubbleSize val="0"/>
        </c:dLbls>
        <c:marker val="1"/>
        <c:smooth val="0"/>
        <c:axId val="439613984"/>
        <c:axId val="439612024"/>
      </c:lineChart>
      <c:dateAx>
        <c:axId val="439613984"/>
        <c:scaling>
          <c:orientation val="minMax"/>
        </c:scaling>
        <c:delete val="1"/>
        <c:axPos val="b"/>
        <c:numFmt formatCode="ge" sourceLinked="1"/>
        <c:majorTickMark val="none"/>
        <c:minorTickMark val="none"/>
        <c:tickLblPos val="none"/>
        <c:crossAx val="439612024"/>
        <c:crosses val="autoZero"/>
        <c:auto val="1"/>
        <c:lblOffset val="100"/>
        <c:baseTimeUnit val="years"/>
      </c:dateAx>
      <c:valAx>
        <c:axId val="43961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6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CB-48F0-995B-4788FE1A7B9B}"/>
            </c:ext>
          </c:extLst>
        </c:ser>
        <c:dLbls>
          <c:showLegendKey val="0"/>
          <c:showVal val="0"/>
          <c:showCatName val="0"/>
          <c:showSerName val="0"/>
          <c:showPercent val="0"/>
          <c:showBubbleSize val="0"/>
        </c:dLbls>
        <c:gapWidth val="150"/>
        <c:axId val="439615944"/>
        <c:axId val="43961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CB-48F0-995B-4788FE1A7B9B}"/>
            </c:ext>
          </c:extLst>
        </c:ser>
        <c:dLbls>
          <c:showLegendKey val="0"/>
          <c:showVal val="0"/>
          <c:showCatName val="0"/>
          <c:showSerName val="0"/>
          <c:showPercent val="0"/>
          <c:showBubbleSize val="0"/>
        </c:dLbls>
        <c:marker val="1"/>
        <c:smooth val="0"/>
        <c:axId val="439615944"/>
        <c:axId val="439616336"/>
      </c:lineChart>
      <c:dateAx>
        <c:axId val="439615944"/>
        <c:scaling>
          <c:orientation val="minMax"/>
        </c:scaling>
        <c:delete val="1"/>
        <c:axPos val="b"/>
        <c:numFmt formatCode="ge" sourceLinked="1"/>
        <c:majorTickMark val="none"/>
        <c:minorTickMark val="none"/>
        <c:tickLblPos val="none"/>
        <c:crossAx val="439616336"/>
        <c:crosses val="autoZero"/>
        <c:auto val="1"/>
        <c:lblOffset val="100"/>
        <c:baseTimeUnit val="years"/>
      </c:dateAx>
      <c:valAx>
        <c:axId val="43961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61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29-442B-9748-79E10A3E7193}"/>
            </c:ext>
          </c:extLst>
        </c:ser>
        <c:dLbls>
          <c:showLegendKey val="0"/>
          <c:showVal val="0"/>
          <c:showCatName val="0"/>
          <c:showSerName val="0"/>
          <c:showPercent val="0"/>
          <c:showBubbleSize val="0"/>
        </c:dLbls>
        <c:gapWidth val="150"/>
        <c:axId val="439614768"/>
        <c:axId val="4396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29-442B-9748-79E10A3E7193}"/>
            </c:ext>
          </c:extLst>
        </c:ser>
        <c:dLbls>
          <c:showLegendKey val="0"/>
          <c:showVal val="0"/>
          <c:showCatName val="0"/>
          <c:showSerName val="0"/>
          <c:showPercent val="0"/>
          <c:showBubbleSize val="0"/>
        </c:dLbls>
        <c:marker val="1"/>
        <c:smooth val="0"/>
        <c:axId val="439614768"/>
        <c:axId val="439612416"/>
      </c:lineChart>
      <c:dateAx>
        <c:axId val="439614768"/>
        <c:scaling>
          <c:orientation val="minMax"/>
        </c:scaling>
        <c:delete val="1"/>
        <c:axPos val="b"/>
        <c:numFmt formatCode="ge" sourceLinked="1"/>
        <c:majorTickMark val="none"/>
        <c:minorTickMark val="none"/>
        <c:tickLblPos val="none"/>
        <c:crossAx val="439612416"/>
        <c:crosses val="autoZero"/>
        <c:auto val="1"/>
        <c:lblOffset val="100"/>
        <c:baseTimeUnit val="years"/>
      </c:dateAx>
      <c:valAx>
        <c:axId val="4396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61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3762.17</c:v>
                </c:pt>
                <c:pt idx="1">
                  <c:v>3315.31</c:v>
                </c:pt>
                <c:pt idx="2">
                  <c:v>3215.41</c:v>
                </c:pt>
                <c:pt idx="3">
                  <c:v>3560.95</c:v>
                </c:pt>
                <c:pt idx="4">
                  <c:v>3870.03</c:v>
                </c:pt>
              </c:numCache>
            </c:numRef>
          </c:val>
          <c:extLst xmlns:c16r2="http://schemas.microsoft.com/office/drawing/2015/06/chart">
            <c:ext xmlns:c16="http://schemas.microsoft.com/office/drawing/2014/chart" uri="{C3380CC4-5D6E-409C-BE32-E72D297353CC}">
              <c16:uniqueId val="{00000000-6109-4BB5-883A-AFF3FDE4F413}"/>
            </c:ext>
          </c:extLst>
        </c:ser>
        <c:dLbls>
          <c:showLegendKey val="0"/>
          <c:showVal val="0"/>
          <c:showCatName val="0"/>
          <c:showSerName val="0"/>
          <c:showPercent val="0"/>
          <c:showBubbleSize val="0"/>
        </c:dLbls>
        <c:gapWidth val="150"/>
        <c:axId val="439617120"/>
        <c:axId val="43961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6109-4BB5-883A-AFF3FDE4F413}"/>
            </c:ext>
          </c:extLst>
        </c:ser>
        <c:dLbls>
          <c:showLegendKey val="0"/>
          <c:showVal val="0"/>
          <c:showCatName val="0"/>
          <c:showSerName val="0"/>
          <c:showPercent val="0"/>
          <c:showBubbleSize val="0"/>
        </c:dLbls>
        <c:marker val="1"/>
        <c:smooth val="0"/>
        <c:axId val="439617120"/>
        <c:axId val="439612808"/>
      </c:lineChart>
      <c:dateAx>
        <c:axId val="439617120"/>
        <c:scaling>
          <c:orientation val="minMax"/>
        </c:scaling>
        <c:delete val="1"/>
        <c:axPos val="b"/>
        <c:numFmt formatCode="ge" sourceLinked="1"/>
        <c:majorTickMark val="none"/>
        <c:minorTickMark val="none"/>
        <c:tickLblPos val="none"/>
        <c:crossAx val="439612808"/>
        <c:crosses val="autoZero"/>
        <c:auto val="1"/>
        <c:lblOffset val="100"/>
        <c:baseTimeUnit val="years"/>
      </c:dateAx>
      <c:valAx>
        <c:axId val="43961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61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49.37</c:v>
                </c:pt>
                <c:pt idx="1">
                  <c:v>51.77</c:v>
                </c:pt>
                <c:pt idx="2">
                  <c:v>43.36</c:v>
                </c:pt>
                <c:pt idx="3">
                  <c:v>110.13</c:v>
                </c:pt>
                <c:pt idx="4">
                  <c:v>95.37</c:v>
                </c:pt>
              </c:numCache>
            </c:numRef>
          </c:val>
          <c:extLst xmlns:c16r2="http://schemas.microsoft.com/office/drawing/2015/06/chart">
            <c:ext xmlns:c16="http://schemas.microsoft.com/office/drawing/2014/chart" uri="{C3380CC4-5D6E-409C-BE32-E72D297353CC}">
              <c16:uniqueId val="{00000000-A507-48F8-83A9-669968C66E34}"/>
            </c:ext>
          </c:extLst>
        </c:ser>
        <c:dLbls>
          <c:showLegendKey val="0"/>
          <c:showVal val="0"/>
          <c:showCatName val="0"/>
          <c:showSerName val="0"/>
          <c:showPercent val="0"/>
          <c:showBubbleSize val="0"/>
        </c:dLbls>
        <c:gapWidth val="150"/>
        <c:axId val="439613592"/>
        <c:axId val="43995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A507-48F8-83A9-669968C66E34}"/>
            </c:ext>
          </c:extLst>
        </c:ser>
        <c:dLbls>
          <c:showLegendKey val="0"/>
          <c:showVal val="0"/>
          <c:showCatName val="0"/>
          <c:showSerName val="0"/>
          <c:showPercent val="0"/>
          <c:showBubbleSize val="0"/>
        </c:dLbls>
        <c:marker val="1"/>
        <c:smooth val="0"/>
        <c:axId val="439613592"/>
        <c:axId val="439950280"/>
      </c:lineChart>
      <c:dateAx>
        <c:axId val="439613592"/>
        <c:scaling>
          <c:orientation val="minMax"/>
        </c:scaling>
        <c:delete val="1"/>
        <c:axPos val="b"/>
        <c:numFmt formatCode="ge" sourceLinked="1"/>
        <c:majorTickMark val="none"/>
        <c:minorTickMark val="none"/>
        <c:tickLblPos val="none"/>
        <c:crossAx val="439950280"/>
        <c:crosses val="autoZero"/>
        <c:auto val="1"/>
        <c:lblOffset val="100"/>
        <c:baseTimeUnit val="years"/>
      </c:dateAx>
      <c:valAx>
        <c:axId val="43995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61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360.29</c:v>
                </c:pt>
                <c:pt idx="1">
                  <c:v>351.93</c:v>
                </c:pt>
                <c:pt idx="2">
                  <c:v>422.25</c:v>
                </c:pt>
                <c:pt idx="3">
                  <c:v>165.96</c:v>
                </c:pt>
                <c:pt idx="4">
                  <c:v>189.59</c:v>
                </c:pt>
              </c:numCache>
            </c:numRef>
          </c:val>
          <c:extLst xmlns:c16r2="http://schemas.microsoft.com/office/drawing/2015/06/chart">
            <c:ext xmlns:c16="http://schemas.microsoft.com/office/drawing/2014/chart" uri="{C3380CC4-5D6E-409C-BE32-E72D297353CC}">
              <c16:uniqueId val="{00000000-555E-46A1-B62E-8394197E74F8}"/>
            </c:ext>
          </c:extLst>
        </c:ser>
        <c:dLbls>
          <c:showLegendKey val="0"/>
          <c:showVal val="0"/>
          <c:showCatName val="0"/>
          <c:showSerName val="0"/>
          <c:showPercent val="0"/>
          <c:showBubbleSize val="0"/>
        </c:dLbls>
        <c:gapWidth val="150"/>
        <c:axId val="439943616"/>
        <c:axId val="43994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555E-46A1-B62E-8394197E74F8}"/>
            </c:ext>
          </c:extLst>
        </c:ser>
        <c:dLbls>
          <c:showLegendKey val="0"/>
          <c:showVal val="0"/>
          <c:showCatName val="0"/>
          <c:showSerName val="0"/>
          <c:showPercent val="0"/>
          <c:showBubbleSize val="0"/>
        </c:dLbls>
        <c:marker val="1"/>
        <c:smooth val="0"/>
        <c:axId val="439943616"/>
        <c:axId val="439949496"/>
      </c:lineChart>
      <c:dateAx>
        <c:axId val="439943616"/>
        <c:scaling>
          <c:orientation val="minMax"/>
        </c:scaling>
        <c:delete val="1"/>
        <c:axPos val="b"/>
        <c:numFmt formatCode="ge" sourceLinked="1"/>
        <c:majorTickMark val="none"/>
        <c:minorTickMark val="none"/>
        <c:tickLblPos val="none"/>
        <c:crossAx val="439949496"/>
        <c:crosses val="autoZero"/>
        <c:auto val="1"/>
        <c:lblOffset val="100"/>
        <c:baseTimeUnit val="years"/>
      </c:dateAx>
      <c:valAx>
        <c:axId val="43994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9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石川県　七尾市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53927</v>
      </c>
      <c r="AM8" s="49"/>
      <c r="AN8" s="49"/>
      <c r="AO8" s="49"/>
      <c r="AP8" s="49"/>
      <c r="AQ8" s="49"/>
      <c r="AR8" s="49"/>
      <c r="AS8" s="49"/>
      <c r="AT8" s="44">
        <f>データ!T6</f>
        <v>318.29000000000002</v>
      </c>
      <c r="AU8" s="44"/>
      <c r="AV8" s="44"/>
      <c r="AW8" s="44"/>
      <c r="AX8" s="44"/>
      <c r="AY8" s="44"/>
      <c r="AZ8" s="44"/>
      <c r="BA8" s="44"/>
      <c r="BB8" s="44">
        <f>データ!U6</f>
        <v>169.43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f>データ!N6</f>
        <v>34.1</v>
      </c>
      <c r="C10" s="44"/>
      <c r="D10" s="44"/>
      <c r="E10" s="44"/>
      <c r="F10" s="44"/>
      <c r="G10" s="44"/>
      <c r="H10" s="44"/>
      <c r="I10" s="44" t="str">
        <f>データ!O6</f>
        <v>該当数値なし</v>
      </c>
      <c r="J10" s="44"/>
      <c r="K10" s="44"/>
      <c r="L10" s="44"/>
      <c r="M10" s="44"/>
      <c r="N10" s="44"/>
      <c r="O10" s="44"/>
      <c r="P10" s="44">
        <f>データ!P6</f>
        <v>29.11</v>
      </c>
      <c r="Q10" s="44"/>
      <c r="R10" s="44"/>
      <c r="S10" s="44"/>
      <c r="T10" s="44"/>
      <c r="U10" s="44"/>
      <c r="V10" s="44"/>
      <c r="W10" s="44">
        <f>データ!Q6</f>
        <v>80.55</v>
      </c>
      <c r="X10" s="44"/>
      <c r="Y10" s="44"/>
      <c r="Z10" s="44"/>
      <c r="AA10" s="44"/>
      <c r="AB10" s="44"/>
      <c r="AC10" s="44"/>
      <c r="AD10" s="49">
        <f>データ!R6</f>
        <v>3348</v>
      </c>
      <c r="AE10" s="49"/>
      <c r="AF10" s="49"/>
      <c r="AG10" s="49"/>
      <c r="AH10" s="49"/>
      <c r="AI10" s="49"/>
      <c r="AJ10" s="49"/>
      <c r="AK10" s="2"/>
      <c r="AL10" s="49">
        <f>データ!V6</f>
        <v>15545</v>
      </c>
      <c r="AM10" s="49"/>
      <c r="AN10" s="49"/>
      <c r="AO10" s="49"/>
      <c r="AP10" s="49"/>
      <c r="AQ10" s="49"/>
      <c r="AR10" s="49"/>
      <c r="AS10" s="49"/>
      <c r="AT10" s="44">
        <f>データ!W6</f>
        <v>5.3</v>
      </c>
      <c r="AU10" s="44"/>
      <c r="AV10" s="44"/>
      <c r="AW10" s="44"/>
      <c r="AX10" s="44"/>
      <c r="AY10" s="44"/>
      <c r="AZ10" s="44"/>
      <c r="BA10" s="44"/>
      <c r="BB10" s="44">
        <f>データ!X6</f>
        <v>2933.02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124</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OQWIBhoXn2gq/Ya5L000ghfvspm0srV5nz2SNEMgEwS141/5T99XXtzGMeRw9ye0YwOfelYsqa1pAtcaJBWgFw==" saltValue="0ykqZ0gZPf5Mz3PRLmEeO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172022</v>
      </c>
      <c r="D6" s="32">
        <f t="shared" si="3"/>
        <v>47</v>
      </c>
      <c r="E6" s="32">
        <f t="shared" si="3"/>
        <v>17</v>
      </c>
      <c r="F6" s="32">
        <f t="shared" si="3"/>
        <v>1</v>
      </c>
      <c r="G6" s="32">
        <f t="shared" si="3"/>
        <v>0</v>
      </c>
      <c r="H6" s="32" t="str">
        <f t="shared" si="3"/>
        <v>石川県　七尾市</v>
      </c>
      <c r="I6" s="32" t="str">
        <f t="shared" si="3"/>
        <v>法非適用</v>
      </c>
      <c r="J6" s="32" t="str">
        <f t="shared" si="3"/>
        <v>下水道事業</v>
      </c>
      <c r="K6" s="32" t="str">
        <f t="shared" si="3"/>
        <v>公共下水道</v>
      </c>
      <c r="L6" s="32" t="str">
        <f t="shared" si="3"/>
        <v>Cc2</v>
      </c>
      <c r="M6" s="32" t="str">
        <f t="shared" si="3"/>
        <v>非設置</v>
      </c>
      <c r="N6" s="33">
        <f t="shared" si="3"/>
        <v>34.1</v>
      </c>
      <c r="O6" s="33" t="str">
        <f t="shared" si="3"/>
        <v>該当数値なし</v>
      </c>
      <c r="P6" s="33">
        <f t="shared" si="3"/>
        <v>29.11</v>
      </c>
      <c r="Q6" s="33">
        <f t="shared" si="3"/>
        <v>80.55</v>
      </c>
      <c r="R6" s="33">
        <f t="shared" si="3"/>
        <v>3348</v>
      </c>
      <c r="S6" s="33">
        <f t="shared" si="3"/>
        <v>53927</v>
      </c>
      <c r="T6" s="33">
        <f t="shared" si="3"/>
        <v>318.29000000000002</v>
      </c>
      <c r="U6" s="33">
        <f t="shared" si="3"/>
        <v>169.43</v>
      </c>
      <c r="V6" s="33">
        <f t="shared" si="3"/>
        <v>15545</v>
      </c>
      <c r="W6" s="33">
        <f t="shared" si="3"/>
        <v>5.3</v>
      </c>
      <c r="X6" s="33">
        <f t="shared" si="3"/>
        <v>2933.02</v>
      </c>
      <c r="Y6" s="34">
        <f>IF(Y7="",NA(),Y7)</f>
        <v>45.19</v>
      </c>
      <c r="Z6" s="34">
        <f t="shared" ref="Z6:AH6" si="4">IF(Z7="",NA(),Z7)</f>
        <v>44.69</v>
      </c>
      <c r="AA6" s="34">
        <f t="shared" si="4"/>
        <v>44.37</v>
      </c>
      <c r="AB6" s="34">
        <f t="shared" si="4"/>
        <v>46.52</v>
      </c>
      <c r="AC6" s="34">
        <f t="shared" si="4"/>
        <v>44.81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3762.17</v>
      </c>
      <c r="BG6" s="34">
        <f t="shared" ref="BG6:BO6" si="7">IF(BG7="",NA(),BG7)</f>
        <v>3315.31</v>
      </c>
      <c r="BH6" s="34">
        <f t="shared" si="7"/>
        <v>3215.41</v>
      </c>
      <c r="BI6" s="34">
        <f t="shared" si="7"/>
        <v>3560.95</v>
      </c>
      <c r="BJ6" s="34">
        <f t="shared" si="7"/>
        <v>3870.03</v>
      </c>
      <c r="BK6" s="34">
        <f t="shared" si="7"/>
        <v>1209.95</v>
      </c>
      <c r="BL6" s="34">
        <f t="shared" si="7"/>
        <v>1136.5</v>
      </c>
      <c r="BM6" s="34">
        <f t="shared" si="7"/>
        <v>1118.56</v>
      </c>
      <c r="BN6" s="34">
        <f t="shared" si="7"/>
        <v>1111.31</v>
      </c>
      <c r="BO6" s="34">
        <f t="shared" si="7"/>
        <v>966.33</v>
      </c>
      <c r="BP6" s="33" t="str">
        <f>IF(BP7="","",IF(BP7="-","【-】","【"&amp;SUBSTITUTE(TEXT(BP7,"#,##0.00"),"-","△")&amp;"】"))</f>
        <v>【707.33】</v>
      </c>
      <c r="BQ6" s="34">
        <f>IF(BQ7="",NA(),BQ7)</f>
        <v>49.37</v>
      </c>
      <c r="BR6" s="34">
        <f t="shared" ref="BR6:BZ6" si="8">IF(BR7="",NA(),BR7)</f>
        <v>51.77</v>
      </c>
      <c r="BS6" s="34">
        <f t="shared" si="8"/>
        <v>43.36</v>
      </c>
      <c r="BT6" s="34">
        <f t="shared" si="8"/>
        <v>110.13</v>
      </c>
      <c r="BU6" s="34">
        <f t="shared" si="8"/>
        <v>95.37</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360.29</v>
      </c>
      <c r="CC6" s="34">
        <f t="shared" ref="CC6:CK6" si="9">IF(CC7="",NA(),CC7)</f>
        <v>351.93</v>
      </c>
      <c r="CD6" s="34">
        <f t="shared" si="9"/>
        <v>422.25</v>
      </c>
      <c r="CE6" s="34">
        <f t="shared" si="9"/>
        <v>165.96</v>
      </c>
      <c r="CF6" s="34">
        <f t="shared" si="9"/>
        <v>189.59</v>
      </c>
      <c r="CG6" s="34">
        <f t="shared" si="9"/>
        <v>220.67</v>
      </c>
      <c r="CH6" s="34">
        <f t="shared" si="9"/>
        <v>217.82</v>
      </c>
      <c r="CI6" s="34">
        <f t="shared" si="9"/>
        <v>215.28</v>
      </c>
      <c r="CJ6" s="34">
        <f t="shared" si="9"/>
        <v>207.96</v>
      </c>
      <c r="CK6" s="34">
        <f t="shared" si="9"/>
        <v>194.31</v>
      </c>
      <c r="CL6" s="33" t="str">
        <f>IF(CL7="","",IF(CL7="-","【-】","【"&amp;SUBSTITUTE(TEXT(CL7,"#,##0.00"),"-","△")&amp;"】"))</f>
        <v>【136.39】</v>
      </c>
      <c r="CM6" s="34">
        <f>IF(CM7="",NA(),CM7)</f>
        <v>43.07</v>
      </c>
      <c r="CN6" s="34">
        <f t="shared" ref="CN6:CV6" si="10">IF(CN7="",NA(),CN7)</f>
        <v>49.07</v>
      </c>
      <c r="CO6" s="34">
        <f t="shared" si="10"/>
        <v>51.87</v>
      </c>
      <c r="CP6" s="34">
        <f t="shared" si="10"/>
        <v>52.9</v>
      </c>
      <c r="CQ6" s="34">
        <f t="shared" si="10"/>
        <v>52.36</v>
      </c>
      <c r="CR6" s="34">
        <f t="shared" si="10"/>
        <v>55.81</v>
      </c>
      <c r="CS6" s="34">
        <f t="shared" si="10"/>
        <v>54.44</v>
      </c>
      <c r="CT6" s="34">
        <f t="shared" si="10"/>
        <v>54.67</v>
      </c>
      <c r="CU6" s="34">
        <f t="shared" si="10"/>
        <v>53.51</v>
      </c>
      <c r="CV6" s="34">
        <f t="shared" si="10"/>
        <v>53.5</v>
      </c>
      <c r="CW6" s="33" t="str">
        <f>IF(CW7="","",IF(CW7="-","【-】","【"&amp;SUBSTITUTE(TEXT(CW7,"#,##0.00"),"-","△")&amp;"】"))</f>
        <v>【60.13】</v>
      </c>
      <c r="CX6" s="34">
        <f>IF(CX7="",NA(),CX7)</f>
        <v>72.2</v>
      </c>
      <c r="CY6" s="34">
        <f t="shared" ref="CY6:DG6" si="11">IF(CY7="",NA(),CY7)</f>
        <v>75.790000000000006</v>
      </c>
      <c r="CZ6" s="34">
        <f t="shared" si="11"/>
        <v>78.209999999999994</v>
      </c>
      <c r="DA6" s="34">
        <f t="shared" si="11"/>
        <v>79.25</v>
      </c>
      <c r="DB6" s="34">
        <f t="shared" si="11"/>
        <v>80.58</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0.62</v>
      </c>
      <c r="EF6" s="33">
        <f t="shared" ref="EF6:EN6" si="14">IF(EF7="",NA(),EF7)</f>
        <v>0</v>
      </c>
      <c r="EG6" s="33">
        <f t="shared" si="14"/>
        <v>0</v>
      </c>
      <c r="EH6" s="33">
        <f t="shared" si="14"/>
        <v>0</v>
      </c>
      <c r="EI6" s="34">
        <f t="shared" si="14"/>
        <v>1.68</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172022</v>
      </c>
      <c r="D7" s="36">
        <v>47</v>
      </c>
      <c r="E7" s="36">
        <v>17</v>
      </c>
      <c r="F7" s="36">
        <v>1</v>
      </c>
      <c r="G7" s="36">
        <v>0</v>
      </c>
      <c r="H7" s="36" t="s">
        <v>110</v>
      </c>
      <c r="I7" s="36" t="s">
        <v>111</v>
      </c>
      <c r="J7" s="36" t="s">
        <v>112</v>
      </c>
      <c r="K7" s="36" t="s">
        <v>113</v>
      </c>
      <c r="L7" s="36" t="s">
        <v>114</v>
      </c>
      <c r="M7" s="36" t="s">
        <v>115</v>
      </c>
      <c r="N7" s="37">
        <v>34.1</v>
      </c>
      <c r="O7" s="37" t="s">
        <v>116</v>
      </c>
      <c r="P7" s="37">
        <v>29.11</v>
      </c>
      <c r="Q7" s="37">
        <v>80.55</v>
      </c>
      <c r="R7" s="37">
        <v>3348</v>
      </c>
      <c r="S7" s="37">
        <v>53927</v>
      </c>
      <c r="T7" s="37">
        <v>318.29000000000002</v>
      </c>
      <c r="U7" s="37">
        <v>169.43</v>
      </c>
      <c r="V7" s="37">
        <v>15545</v>
      </c>
      <c r="W7" s="37">
        <v>5.3</v>
      </c>
      <c r="X7" s="37">
        <v>2933.02</v>
      </c>
      <c r="Y7" s="37">
        <v>45.19</v>
      </c>
      <c r="Z7" s="37">
        <v>44.69</v>
      </c>
      <c r="AA7" s="37">
        <v>44.37</v>
      </c>
      <c r="AB7" s="37">
        <v>46.52</v>
      </c>
      <c r="AC7" s="37">
        <v>44.81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3762.17</v>
      </c>
      <c r="BG7" s="37">
        <v>3315.31</v>
      </c>
      <c r="BH7" s="37">
        <v>3215.41</v>
      </c>
      <c r="BI7" s="37">
        <v>3560.95</v>
      </c>
      <c r="BJ7" s="37">
        <v>3870.03</v>
      </c>
      <c r="BK7" s="37">
        <v>1209.95</v>
      </c>
      <c r="BL7" s="37">
        <v>1136.5</v>
      </c>
      <c r="BM7" s="37">
        <v>1118.56</v>
      </c>
      <c r="BN7" s="37">
        <v>1111.31</v>
      </c>
      <c r="BO7" s="37">
        <v>966.33</v>
      </c>
      <c r="BP7" s="37">
        <v>707.33</v>
      </c>
      <c r="BQ7" s="37">
        <v>49.37</v>
      </c>
      <c r="BR7" s="37">
        <v>51.77</v>
      </c>
      <c r="BS7" s="37">
        <v>43.36</v>
      </c>
      <c r="BT7" s="37">
        <v>110.13</v>
      </c>
      <c r="BU7" s="37">
        <v>95.37</v>
      </c>
      <c r="BV7" s="37">
        <v>69.48</v>
      </c>
      <c r="BW7" s="37">
        <v>71.650000000000006</v>
      </c>
      <c r="BX7" s="37">
        <v>72.33</v>
      </c>
      <c r="BY7" s="37">
        <v>75.540000000000006</v>
      </c>
      <c r="BZ7" s="37">
        <v>81.739999999999995</v>
      </c>
      <c r="CA7" s="37">
        <v>101.26</v>
      </c>
      <c r="CB7" s="37">
        <v>360.29</v>
      </c>
      <c r="CC7" s="37">
        <v>351.93</v>
      </c>
      <c r="CD7" s="37">
        <v>422.25</v>
      </c>
      <c r="CE7" s="37">
        <v>165.96</v>
      </c>
      <c r="CF7" s="37">
        <v>189.59</v>
      </c>
      <c r="CG7" s="37">
        <v>220.67</v>
      </c>
      <c r="CH7" s="37">
        <v>217.82</v>
      </c>
      <c r="CI7" s="37">
        <v>215.28</v>
      </c>
      <c r="CJ7" s="37">
        <v>207.96</v>
      </c>
      <c r="CK7" s="37">
        <v>194.31</v>
      </c>
      <c r="CL7" s="37">
        <v>136.38999999999999</v>
      </c>
      <c r="CM7" s="37">
        <v>43.07</v>
      </c>
      <c r="CN7" s="37">
        <v>49.07</v>
      </c>
      <c r="CO7" s="37">
        <v>51.87</v>
      </c>
      <c r="CP7" s="37">
        <v>52.9</v>
      </c>
      <c r="CQ7" s="37">
        <v>52.36</v>
      </c>
      <c r="CR7" s="37">
        <v>55.81</v>
      </c>
      <c r="CS7" s="37">
        <v>54.44</v>
      </c>
      <c r="CT7" s="37">
        <v>54.67</v>
      </c>
      <c r="CU7" s="37">
        <v>53.51</v>
      </c>
      <c r="CV7" s="37">
        <v>53.5</v>
      </c>
      <c r="CW7" s="37">
        <v>60.13</v>
      </c>
      <c r="CX7" s="37">
        <v>72.2</v>
      </c>
      <c r="CY7" s="37">
        <v>75.790000000000006</v>
      </c>
      <c r="CZ7" s="37">
        <v>78.209999999999994</v>
      </c>
      <c r="DA7" s="37">
        <v>79.25</v>
      </c>
      <c r="DB7" s="37">
        <v>80.58</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0.62</v>
      </c>
      <c r="EF7" s="37">
        <v>0</v>
      </c>
      <c r="EG7" s="37">
        <v>0</v>
      </c>
      <c r="EH7" s="37">
        <v>0</v>
      </c>
      <c r="EI7" s="37">
        <v>1.68</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　成彬</cp:lastModifiedBy>
  <cp:lastPrinted>2019-02-06T06:34:24Z</cp:lastPrinted>
  <dcterms:created xsi:type="dcterms:W3CDTF">2018-12-03T09:03:21Z</dcterms:created>
  <dcterms:modified xsi:type="dcterms:W3CDTF">2019-02-07T00:23:55Z</dcterms:modified>
  <cp:category/>
</cp:coreProperties>
</file>