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sgSTLqEOzjbeh5Oza6WQGwXnt61FDuD464r5gCrkKJTXQUeIP0k49qxHUqFi6+Gnop8hDL9JLHO7Yt94QlfIQ==" workbookSaltValue="vWTSaw089QGB7oK7WElCW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CS30" i="4"/>
  <c r="MI76" i="4"/>
  <c r="HJ51" i="4"/>
  <c r="MA30" i="4"/>
  <c r="IT76" i="4"/>
  <c r="CS51" i="4"/>
  <c r="HJ30" i="4"/>
  <c r="AN30" i="4"/>
  <c r="D11" i="5"/>
  <c r="FE30" i="4"/>
  <c r="AN51" i="4"/>
  <c r="E11" i="5"/>
  <c r="B11" i="5"/>
  <c r="HP76" i="4" l="1"/>
  <c r="BG51" i="4"/>
  <c r="FX30" i="4"/>
  <c r="LE76" i="4"/>
  <c r="BG30" i="4"/>
  <c r="AV76" i="4"/>
  <c r="KO51" i="4"/>
  <c r="FX51" i="4"/>
  <c r="KO30" i="4"/>
  <c r="R76" i="4"/>
  <c r="JC51" i="4"/>
  <c r="KA76" i="4"/>
  <c r="EL51" i="4"/>
  <c r="JC30" i="4"/>
  <c r="GL76" i="4"/>
  <c r="U51" i="4"/>
  <c r="EL30" i="4"/>
  <c r="U30" i="4"/>
  <c r="BZ30" i="4"/>
  <c r="IE76" i="4"/>
  <c r="BK76" i="4"/>
  <c r="LH51" i="4"/>
  <c r="BZ51" i="4"/>
  <c r="GQ30" i="4"/>
  <c r="LT76" i="4"/>
  <c r="GQ51" i="4"/>
  <c r="LH30"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<sst xmlns="http://schemas.openxmlformats.org/spreadsheetml/2006/main" count="287" uniqueCount="150">
  <si>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</si>
  <si>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</si>
  <si>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</si>
  <si>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</si>
  <si>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</si>
  <si>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</si>
  <si>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</si>
  <si>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</si>
  <si>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</si>
  <si>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</si>
  <si>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</si>
  <si>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</si>
  <si>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</si>
  <si>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</si>
  <si>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</si>
  <si>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</si>
  <si>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</si>
  <si>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</si>
  <si>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</si>
  <si>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</si>
  <si>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</si>
  <si>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</si>
  <si>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</si>
  <si>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</si>
  <si>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</si>
  <si>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</si>
  <si>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</si>
  <si>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</si>
  <si>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</si>
  <si>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</si>
  <si>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</si>
  <si>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</si>
  <si>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</si>
  <si>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</si>
  <si>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</si>
  <si>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</si>
  <si>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</si>
  <si>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</si>
  <si>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</si>
  <si>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</si>
  <si>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</si>
  <si>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</si>
  <si>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</si>
  <si>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</si>
  <si>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</si>
  <si>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</si>
  <si>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</si>
  <si>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</si>
  <si>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</si>
  <si>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</si>
  <si>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</si>
  <si>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</si>
  <si>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</si>
  <si>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</si>
  <si>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</si>
  <si>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</si>
  <si>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</si>
  <si>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</si>
  <si>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</si>
  <si>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</si>
  <si>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</si>
  <si>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</si>
  <si>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</si>
  <si>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</si>
  <si>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</si>
  <si>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</si>
  <si>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</si>
  <si>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</si>
  <si>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</si>
  <si>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</si>
  <si>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</si>
  <si>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</si>
  <si>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</si>
  <si>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</si>
  <si>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</si>
  <si>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</si>
  <si>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</si>
  <si>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</si>
  <si>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</si>
  <si>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</si>
  <si>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</si>
  <si>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</si>
  <si>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</si>
  <si>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</si>
  <si>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</si>
  <si>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</si>
  <si>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</si>
  <si>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</si>
  <si>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</si>
  <si>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</si>
  <si>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</si>
  <si>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</si>
  <si>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</si>
  <si>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</si>
  <si>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</si>
  <si>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</si>
  <si>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</si>
  <si>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</si>
  <si>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</si>
  <si>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</si>
  <si>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</si>
  <si>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</si>
  <si>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</si>
  <si>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</si>
  <si>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</si>
  <si>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</si>
  <si>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</si>
  <si>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</si>
  <si>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</si>
  <si>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</si>
  <si>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</si>
  <si>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</si>
  <si>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</si>
  <si>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</si>
  <si>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</si>
  <si>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</si>
  <si>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</si>
  <si>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</si>
  <si>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</si>
  <si>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</si>
  <si>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</si>
  <si>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</si>
  <si>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</si>
  <si>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</si>
  <si>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</si>
  <si>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</si>
  <si>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</si>
  <si>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</si>
  <si>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</si>
  <si>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武蔵地下駐車場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</si>
  <si>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</si>
  <si>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</si>
  <si>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</si>
  <si>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</si>
  <si>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</si>
  <si>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</si>
  <si>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</si>
  <si>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</si>
  <si>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</si>
  <si>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</si>
  <si>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</si>
  <si>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</si>
  <si>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</si>
  <si>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</si>
  <si>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</si>
  <si>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</si>
  <si>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　稼働率
　北陸新幹線の開業前後をピークに減少傾向にあるため、今後も積極的な情報発信や周辺施設との連携等により、利用促進に努める。</t>
    <rPh sb="2" eb="5">
      <t>カドウリツ</t>
    </rPh>
    <rPh sb="7" eb="9">
      <t>ホクリク</t>
    </rPh>
    <rPh sb="9" eb="12">
      <t>シンカンセン</t>
    </rPh>
    <rPh sb="13" eb="15">
      <t>カイギョウ</t>
    </rPh>
    <rPh sb="15" eb="17">
      <t>ゼンゴ</t>
    </rPh>
    <rPh sb="22" eb="24">
      <t>ゲンショウ</t>
    </rPh>
    <rPh sb="24" eb="26">
      <t>ケイコウ</t>
    </rPh>
    <rPh sb="32" eb="34">
      <t>コンゴ</t>
    </rPh>
    <rPh sb="35" eb="38">
      <t>セッキョクテキ</t>
    </rPh>
    <rPh sb="39" eb="41">
      <t>ジョウホウ</t>
    </rPh>
    <rPh sb="41" eb="43">
      <t>ハッシン</t>
    </rPh>
    <rPh sb="44" eb="46">
      <t>シュウヘン</t>
    </rPh>
    <rPh sb="46" eb="48">
      <t>シセツ</t>
    </rPh>
    <rPh sb="50" eb="52">
      <t>レンケイ</t>
    </rPh>
    <rPh sb="52" eb="53">
      <t>トウ</t>
    </rPh>
    <rPh sb="57" eb="59">
      <t>リヨウ</t>
    </rPh>
    <rPh sb="59" eb="61">
      <t>ソクシン</t>
    </rPh>
    <rPh sb="62" eb="63">
      <t>ツト</t>
    </rPh>
    <phoneticPr fontId="16"/>
  </si>
  <si>
    <r>
      <t>①　収益的収支比率
　当駐車場単独の使用料収入が低く、収益的収支比率は100％を下回る状況が続いているが、利用料金制度の導入を検討するなど収支改善に努めている。
②　他会計補助金比率、③　駐車台数一台当たりの他会計補助金額
　地方債償還金の減少に伴い、Ｈ29年度より一般会計からの繰入金なし。
④　売上高ＧＯＰ比率、⑤　ＥＢＩＴＤＡ
　当駐車場単独では収益性が低</t>
    </r>
    <r>
      <rPr>
        <sz val="11"/>
        <rFont val="ＭＳ ゴシック"/>
        <family val="3"/>
        <charset val="128"/>
      </rPr>
      <t>く､収支マイナスの影響による結果となっており、利用促進や更なる経費削減等､経営改善に向けた取組が必要である｡</t>
    </r>
    <rPh sb="2" eb="5">
      <t>シュウエキテキ</t>
    </rPh>
    <rPh sb="5" eb="7">
      <t>シュウシ</t>
    </rPh>
    <rPh sb="7" eb="9">
      <t>ヒリツ</t>
    </rPh>
    <rPh sb="11" eb="12">
      <t>トウ</t>
    </rPh>
    <rPh sb="12" eb="15">
      <t>チュウシャジョウ</t>
    </rPh>
    <rPh sb="15" eb="17">
      <t>タンドク</t>
    </rPh>
    <rPh sb="18" eb="21">
      <t>シヨウリョウ</t>
    </rPh>
    <rPh sb="21" eb="23">
      <t>シュウニュウ</t>
    </rPh>
    <rPh sb="24" eb="25">
      <t>ヒク</t>
    </rPh>
    <rPh sb="27" eb="30">
      <t>シュウエキテキ</t>
    </rPh>
    <rPh sb="30" eb="32">
      <t>シュウシ</t>
    </rPh>
    <rPh sb="32" eb="34">
      <t>ヒリツ</t>
    </rPh>
    <rPh sb="40" eb="42">
      <t>シタマワ</t>
    </rPh>
    <rPh sb="43" eb="45">
      <t>ジョウキョウ</t>
    </rPh>
    <rPh sb="46" eb="47">
      <t>ツヅ</t>
    </rPh>
    <rPh sb="53" eb="55">
      <t>リヨウ</t>
    </rPh>
    <rPh sb="55" eb="57">
      <t>リョウキン</t>
    </rPh>
    <rPh sb="57" eb="59">
      <t>セイド</t>
    </rPh>
    <rPh sb="60" eb="62">
      <t>ドウニュウ</t>
    </rPh>
    <rPh sb="63" eb="65">
      <t>ケントウ</t>
    </rPh>
    <rPh sb="69" eb="71">
      <t>シュウシ</t>
    </rPh>
    <rPh sb="71" eb="73">
      <t>カイゼン</t>
    </rPh>
    <rPh sb="74" eb="75">
      <t>ツト</t>
    </rPh>
    <rPh sb="113" eb="116">
      <t>チホウサイ</t>
    </rPh>
    <rPh sb="116" eb="119">
      <t>ショウカンキン</t>
    </rPh>
    <rPh sb="120" eb="122">
      <t>ゲンショウ</t>
    </rPh>
    <rPh sb="123" eb="124">
      <t>トモナ</t>
    </rPh>
    <rPh sb="129" eb="131">
      <t>ネンド</t>
    </rPh>
    <rPh sb="133" eb="135">
      <t>イッパン</t>
    </rPh>
    <rPh sb="135" eb="137">
      <t>カイケイ</t>
    </rPh>
    <rPh sb="140" eb="143">
      <t>クリイレキン</t>
    </rPh>
    <rPh sb="149" eb="152">
      <t>ウリアゲダカ</t>
    </rPh>
    <rPh sb="155" eb="157">
      <t>ヒリツ</t>
    </rPh>
    <rPh sb="168" eb="169">
      <t>トウ</t>
    </rPh>
    <rPh sb="169" eb="172">
      <t>チュウシャジョウ</t>
    </rPh>
    <rPh sb="172" eb="174">
      <t>タンドク</t>
    </rPh>
    <rPh sb="176" eb="179">
      <t>シュウエキセイ</t>
    </rPh>
    <rPh sb="180" eb="181">
      <t>ヒク</t>
    </rPh>
    <rPh sb="183" eb="185">
      <t>シュウシ</t>
    </rPh>
    <rPh sb="190" eb="192">
      <t>エイキョウ</t>
    </rPh>
    <rPh sb="195" eb="197">
      <t>ケッカ</t>
    </rPh>
    <rPh sb="204" eb="206">
      <t>リヨウ</t>
    </rPh>
    <rPh sb="206" eb="208">
      <t>ソクシン</t>
    </rPh>
    <rPh sb="209" eb="210">
      <t>サラ</t>
    </rPh>
    <rPh sb="212" eb="214">
      <t>ケイヒ</t>
    </rPh>
    <rPh sb="214" eb="216">
      <t>サクゲン</t>
    </rPh>
    <rPh sb="216" eb="217">
      <t>トウ</t>
    </rPh>
    <rPh sb="218" eb="220">
      <t>ケイエイ</t>
    </rPh>
    <rPh sb="220" eb="222">
      <t>カイゼン</t>
    </rPh>
    <rPh sb="223" eb="224">
      <t>ム</t>
    </rPh>
    <rPh sb="226" eb="228">
      <t>トリクミ</t>
    </rPh>
    <rPh sb="229" eb="231">
      <t>ヒツヨウ</t>
    </rPh>
    <phoneticPr fontId="16"/>
  </si>
  <si>
    <t>⑧　設備投資見込額
　施設の老朽化に伴い、各所で修繕等が見込まれることから、長期修繕計画に基づいた適正な維持管理と計画的な更新を確実に行う必要がある。
⑩　企業債残高対料金収入比率
　Ｈ３０年度で起債の償還を完了する見込である。</t>
    <rPh sb="2" eb="4">
      <t>セツビ</t>
    </rPh>
    <rPh sb="4" eb="6">
      <t>トウシ</t>
    </rPh>
    <rPh sb="6" eb="9">
      <t>ミコミガク</t>
    </rPh>
    <rPh sb="11" eb="13">
      <t>シセツ</t>
    </rPh>
    <rPh sb="14" eb="17">
      <t>ロウキュウカ</t>
    </rPh>
    <rPh sb="18" eb="19">
      <t>トモナ</t>
    </rPh>
    <rPh sb="21" eb="23">
      <t>カクショ</t>
    </rPh>
    <rPh sb="24" eb="26">
      <t>シュウゼン</t>
    </rPh>
    <rPh sb="26" eb="27">
      <t>トウ</t>
    </rPh>
    <rPh sb="28" eb="30">
      <t>ミコ</t>
    </rPh>
    <rPh sb="38" eb="40">
      <t>チョウキ</t>
    </rPh>
    <rPh sb="40" eb="42">
      <t>シュウゼン</t>
    </rPh>
    <rPh sb="42" eb="44">
      <t>ケイカク</t>
    </rPh>
    <rPh sb="45" eb="46">
      <t>モト</t>
    </rPh>
    <rPh sb="49" eb="51">
      <t>テキセイ</t>
    </rPh>
    <rPh sb="52" eb="54">
      <t>イジ</t>
    </rPh>
    <rPh sb="54" eb="56">
      <t>カンリ</t>
    </rPh>
    <rPh sb="57" eb="60">
      <t>ケイカクテキ</t>
    </rPh>
    <rPh sb="61" eb="63">
      <t>コウシン</t>
    </rPh>
    <rPh sb="64" eb="66">
      <t>カクジツ</t>
    </rPh>
    <rPh sb="67" eb="68">
      <t>オコナ</t>
    </rPh>
    <rPh sb="69" eb="71">
      <t>ヒツヨウ</t>
    </rPh>
    <rPh sb="78" eb="81">
      <t>キギョウサイ</t>
    </rPh>
    <rPh sb="81" eb="83">
      <t>ザンダカ</t>
    </rPh>
    <rPh sb="83" eb="84">
      <t>タイ</t>
    </rPh>
    <rPh sb="84" eb="86">
      <t>リョウキン</t>
    </rPh>
    <rPh sb="86" eb="88">
      <t>シュウニュウ</t>
    </rPh>
    <rPh sb="88" eb="90">
      <t>ヒリツ</t>
    </rPh>
    <rPh sb="95" eb="97">
      <t>ネンド</t>
    </rPh>
    <rPh sb="98" eb="100">
      <t>キサイ</t>
    </rPh>
    <rPh sb="101" eb="103">
      <t>ショウカン</t>
    </rPh>
    <rPh sb="104" eb="106">
      <t>カンリョウ</t>
    </rPh>
    <rPh sb="108" eb="110">
      <t>ミコミ</t>
    </rPh>
    <phoneticPr fontId="16"/>
  </si>
  <si>
    <t>　当駐車場は、まちなかの道路交通の円滑化を図り、市民の利便に資するために設置された施設であり、これまでも路上駐車の防止や交通渋滞の緩和等に大きく寄与してきた。
　しかしながら、近年は利用者が減少傾向にあるため、指定管理者とも連携し、施設の安全性・利便性を確保しつつ、より収益性を高めるための手法を検討していく。</t>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2" eb="54">
      <t>ロジョウ</t>
    </rPh>
    <rPh sb="54" eb="56">
      <t>チュウシャ</t>
    </rPh>
    <rPh sb="57" eb="59">
      <t>ボウシ</t>
    </rPh>
    <rPh sb="60" eb="62">
      <t>コウツウ</t>
    </rPh>
    <rPh sb="62" eb="64">
      <t>ジュウタイ</t>
    </rPh>
    <rPh sb="65" eb="67">
      <t>カンワ</t>
    </rPh>
    <rPh sb="67" eb="68">
      <t>トウ</t>
    </rPh>
    <rPh sb="69" eb="70">
      <t>オオ</t>
    </rPh>
    <rPh sb="72" eb="74">
      <t>キヨ</t>
    </rPh>
    <rPh sb="88" eb="90">
      <t>キンネン</t>
    </rPh>
    <rPh sb="91" eb="94">
      <t>リヨウシャ</t>
    </rPh>
    <rPh sb="95" eb="97">
      <t>ゲンショウ</t>
    </rPh>
    <rPh sb="97" eb="99">
      <t>ケイコウ</t>
    </rPh>
    <rPh sb="105" eb="107">
      <t>シテイ</t>
    </rPh>
    <rPh sb="107" eb="110">
      <t>カンリシャ</t>
    </rPh>
    <rPh sb="112" eb="114">
      <t>レンケイ</t>
    </rPh>
    <rPh sb="116" eb="118">
      <t>シセツ</t>
    </rPh>
    <rPh sb="119" eb="122">
      <t>アンゼンセイ</t>
    </rPh>
    <rPh sb="123" eb="126">
      <t>リベンセイ</t>
    </rPh>
    <rPh sb="127" eb="129">
      <t>カクホ</t>
    </rPh>
    <rPh sb="135" eb="138">
      <t>シュウエキセイ</t>
    </rPh>
    <rPh sb="139" eb="140">
      <t>タカ</t>
    </rPh>
    <rPh sb="145" eb="147">
      <t>シュホウ</t>
    </rPh>
    <rPh sb="148" eb="150">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</si>
</sst>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71</c:v>
                </c:pt>
                <c:pt idx="1">
                  <c:v>71</c:v>
                </c:pt>
                <c:pt idx="2">
                  <c:v>72</c:v>
                </c:pt>
                <c:pt idx="3">
                  <c:v>53</c:v>
                </c:pt>
                <c:pt idx="4">
                  <c:v>66.3</c:v>
                </c:pt>
              </c:numCache>
            </c:numRef>
          </c:val>
          <c:extLst xmlns:c16r2="http://schemas.microsoft.com/office/drawing/2015/06/chart">
            <c:ext xmlns:c16="http://schemas.microsoft.com/office/drawing/2014/chart" uri="{C3380CC4-5D6E-409C-BE32-E72D297353CC}">
              <c16:uniqueId val="{00000000-BB95-4052-A6C1-6FC186D46FDC}"/>
            </c:ext>
          </c:extLst>
        </c:ser>
        <c:dLbls>
          <c:showLegendKey val="0"/>
          <c:showVal val="0"/>
          <c:showCatName val="0"/>
          <c:showSerName val="0"/>
          <c:showPercent val="0"/>
          <c:showBubbleSize val="0"/>
        </c:dLbls>
        <c:gapWidth val="150"/>
        <c:axId val="99652352"/>
        <c:axId val="10561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BB95-4052-A6C1-6FC186D46FDC}"/>
            </c:ext>
          </c:extLst>
        </c:ser>
        <c:dLbls>
          <c:showLegendKey val="0"/>
          <c:showVal val="0"/>
          <c:showCatName val="0"/>
          <c:showSerName val="0"/>
          <c:showPercent val="0"/>
          <c:showBubbleSize val="0"/>
        </c:dLbls>
        <c:marker val="1"/>
        <c:smooth val="0"/>
        <c:axId val="99652352"/>
        <c:axId val="105619456"/>
      </c:lineChart>
      <c:dateAx>
        <c:axId val="99652352"/>
        <c:scaling>
          <c:orientation val="minMax"/>
        </c:scaling>
        <c:delete val="1"/>
        <c:axPos val="b"/>
        <c:numFmt formatCode="ge" sourceLinked="1"/>
        <c:majorTickMark val="none"/>
        <c:minorTickMark val="none"/>
        <c:tickLblPos val="none"/>
        <c:crossAx val="105619456"/>
        <c:crosses val="autoZero"/>
        <c:auto val="1"/>
        <c:lblOffset val="100"/>
        <c:baseTimeUnit val="years"/>
      </c:dateAx>
      <c:valAx>
        <c:axId val="10561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6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445</c:v>
                </c:pt>
                <c:pt idx="1">
                  <c:v>228</c:v>
                </c:pt>
                <c:pt idx="2">
                  <c:v>112</c:v>
                </c:pt>
                <c:pt idx="3">
                  <c:v>39</c:v>
                </c:pt>
                <c:pt idx="4">
                  <c:v>20.3</c:v>
                </c:pt>
              </c:numCache>
            </c:numRef>
          </c:val>
          <c:extLst xmlns:c16r2="http://schemas.microsoft.com/office/drawing/2015/06/chart">
            <c:ext xmlns:c16="http://schemas.microsoft.com/office/drawing/2014/chart" uri="{C3380CC4-5D6E-409C-BE32-E72D297353CC}">
              <c16:uniqueId val="{00000000-8D42-439C-A81F-E99AC3F82830}"/>
            </c:ext>
          </c:extLst>
        </c:ser>
        <c:dLbls>
          <c:showLegendKey val="0"/>
          <c:showVal val="0"/>
          <c:showCatName val="0"/>
          <c:showSerName val="0"/>
          <c:showPercent val="0"/>
          <c:showBubbleSize val="0"/>
        </c:dLbls>
        <c:gapWidth val="150"/>
        <c:axId val="114115712"/>
        <c:axId val="1210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8D42-439C-A81F-E99AC3F82830}"/>
            </c:ext>
          </c:extLst>
        </c:ser>
        <c:dLbls>
          <c:showLegendKey val="0"/>
          <c:showVal val="0"/>
          <c:showCatName val="0"/>
          <c:showSerName val="0"/>
          <c:showPercent val="0"/>
          <c:showBubbleSize val="0"/>
        </c:dLbls>
        <c:marker val="1"/>
        <c:smooth val="0"/>
        <c:axId val="114115712"/>
        <c:axId val="121091200"/>
      </c:lineChart>
      <c:dateAx>
        <c:axId val="114115712"/>
        <c:scaling>
          <c:orientation val="minMax"/>
        </c:scaling>
        <c:delete val="1"/>
        <c:axPos val="b"/>
        <c:numFmt formatCode="ge" sourceLinked="1"/>
        <c:majorTickMark val="none"/>
        <c:minorTickMark val="none"/>
        <c:tickLblPos val="none"/>
        <c:crossAx val="121091200"/>
        <c:crosses val="autoZero"/>
        <c:auto val="1"/>
        <c:lblOffset val="100"/>
        <c:baseTimeUnit val="years"/>
      </c:dateAx>
      <c:valAx>
        <c:axId val="12109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0B2-437E-BBF3-E8A088E0873F}"/>
            </c:ext>
          </c:extLst>
        </c:ser>
        <c:dLbls>
          <c:showLegendKey val="0"/>
          <c:showVal val="0"/>
          <c:showCatName val="0"/>
          <c:showSerName val="0"/>
          <c:showPercent val="0"/>
          <c:showBubbleSize val="0"/>
        </c:dLbls>
        <c:gapWidth val="150"/>
        <c:axId val="124642048"/>
        <c:axId val="1246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0B2-437E-BBF3-E8A088E0873F}"/>
            </c:ext>
          </c:extLst>
        </c:ser>
        <c:dLbls>
          <c:showLegendKey val="0"/>
          <c:showVal val="0"/>
          <c:showCatName val="0"/>
          <c:showSerName val="0"/>
          <c:showPercent val="0"/>
          <c:showBubbleSize val="0"/>
        </c:dLbls>
        <c:marker val="1"/>
        <c:smooth val="0"/>
        <c:axId val="124642048"/>
        <c:axId val="124643968"/>
      </c:lineChart>
      <c:dateAx>
        <c:axId val="124642048"/>
        <c:scaling>
          <c:orientation val="minMax"/>
        </c:scaling>
        <c:delete val="1"/>
        <c:axPos val="b"/>
        <c:numFmt formatCode="ge" sourceLinked="1"/>
        <c:majorTickMark val="none"/>
        <c:minorTickMark val="none"/>
        <c:tickLblPos val="none"/>
        <c:crossAx val="124643968"/>
        <c:crosses val="autoZero"/>
        <c:auto val="1"/>
        <c:lblOffset val="100"/>
        <c:baseTimeUnit val="years"/>
      </c:dateAx>
      <c:valAx>
        <c:axId val="124643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6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954-480C-A506-16EB6285FC56}"/>
            </c:ext>
          </c:extLst>
        </c:ser>
        <c:dLbls>
          <c:showLegendKey val="0"/>
          <c:showVal val="0"/>
          <c:showCatName val="0"/>
          <c:showSerName val="0"/>
          <c:showPercent val="0"/>
          <c:showBubbleSize val="0"/>
        </c:dLbls>
        <c:gapWidth val="150"/>
        <c:axId val="59557376"/>
        <c:axId val="595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954-480C-A506-16EB6285FC56}"/>
            </c:ext>
          </c:extLst>
        </c:ser>
        <c:dLbls>
          <c:showLegendKey val="0"/>
          <c:showVal val="0"/>
          <c:showCatName val="0"/>
          <c:showSerName val="0"/>
          <c:showPercent val="0"/>
          <c:showBubbleSize val="0"/>
        </c:dLbls>
        <c:marker val="1"/>
        <c:smooth val="0"/>
        <c:axId val="59557376"/>
        <c:axId val="59559296"/>
      </c:lineChart>
      <c:dateAx>
        <c:axId val="59557376"/>
        <c:scaling>
          <c:orientation val="minMax"/>
        </c:scaling>
        <c:delete val="1"/>
        <c:axPos val="b"/>
        <c:numFmt formatCode="ge" sourceLinked="1"/>
        <c:majorTickMark val="none"/>
        <c:minorTickMark val="none"/>
        <c:tickLblPos val="none"/>
        <c:crossAx val="59559296"/>
        <c:crosses val="autoZero"/>
        <c:auto val="1"/>
        <c:lblOffset val="100"/>
        <c:baseTimeUnit val="years"/>
      </c:dateAx>
      <c:valAx>
        <c:axId val="595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55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37.5</c:v>
                </c:pt>
                <c:pt idx="1">
                  <c:v>29.1</c:v>
                </c:pt>
                <c:pt idx="2">
                  <c:v>29</c:v>
                </c:pt>
                <c:pt idx="3">
                  <c:v>3.8</c:v>
                </c:pt>
                <c:pt idx="4">
                  <c:v>0</c:v>
                </c:pt>
              </c:numCache>
            </c:numRef>
          </c:val>
          <c:extLst xmlns:c16r2="http://schemas.microsoft.com/office/drawing/2015/06/chart">
            <c:ext xmlns:c16="http://schemas.microsoft.com/office/drawing/2014/chart" uri="{C3380CC4-5D6E-409C-BE32-E72D297353CC}">
              <c16:uniqueId val="{00000000-C0B5-403E-A93C-5D5BB30CDC0C}"/>
            </c:ext>
          </c:extLst>
        </c:ser>
        <c:dLbls>
          <c:showLegendKey val="0"/>
          <c:showVal val="0"/>
          <c:showCatName val="0"/>
          <c:showSerName val="0"/>
          <c:showPercent val="0"/>
          <c:showBubbleSize val="0"/>
        </c:dLbls>
        <c:gapWidth val="150"/>
        <c:axId val="97527296"/>
        <c:axId val="975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C0B5-403E-A93C-5D5BB30CDC0C}"/>
            </c:ext>
          </c:extLst>
        </c:ser>
        <c:dLbls>
          <c:showLegendKey val="0"/>
          <c:showVal val="0"/>
          <c:showCatName val="0"/>
          <c:showSerName val="0"/>
          <c:showPercent val="0"/>
          <c:showBubbleSize val="0"/>
        </c:dLbls>
        <c:marker val="1"/>
        <c:smooth val="0"/>
        <c:axId val="97527296"/>
        <c:axId val="97529216"/>
      </c:lineChart>
      <c:dateAx>
        <c:axId val="97527296"/>
        <c:scaling>
          <c:orientation val="minMax"/>
        </c:scaling>
        <c:delete val="1"/>
        <c:axPos val="b"/>
        <c:numFmt formatCode="ge" sourceLinked="1"/>
        <c:majorTickMark val="none"/>
        <c:minorTickMark val="none"/>
        <c:tickLblPos val="none"/>
        <c:crossAx val="97529216"/>
        <c:crosses val="autoZero"/>
        <c:auto val="1"/>
        <c:lblOffset val="100"/>
        <c:baseTimeUnit val="years"/>
      </c:dateAx>
      <c:valAx>
        <c:axId val="9752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2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588</c:v>
                </c:pt>
                <c:pt idx="1">
                  <c:v>425</c:v>
                </c:pt>
                <c:pt idx="2">
                  <c:v>424</c:v>
                </c:pt>
                <c:pt idx="3">
                  <c:v>49</c:v>
                </c:pt>
                <c:pt idx="4">
                  <c:v>0</c:v>
                </c:pt>
              </c:numCache>
            </c:numRef>
          </c:val>
          <c:extLst xmlns:c16r2="http://schemas.microsoft.com/office/drawing/2015/06/chart">
            <c:ext xmlns:c16="http://schemas.microsoft.com/office/drawing/2014/chart" uri="{C3380CC4-5D6E-409C-BE32-E72D297353CC}">
              <c16:uniqueId val="{00000000-B1A4-49E2-A834-7F6B5FA8DBDF}"/>
            </c:ext>
          </c:extLst>
        </c:ser>
        <c:dLbls>
          <c:showLegendKey val="0"/>
          <c:showVal val="0"/>
          <c:showCatName val="0"/>
          <c:showSerName val="0"/>
          <c:showPercent val="0"/>
          <c:showBubbleSize val="0"/>
        </c:dLbls>
        <c:gapWidth val="150"/>
        <c:axId val="97542912"/>
        <c:axId val="9754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B1A4-49E2-A834-7F6B5FA8DBDF}"/>
            </c:ext>
          </c:extLst>
        </c:ser>
        <c:dLbls>
          <c:showLegendKey val="0"/>
          <c:showVal val="0"/>
          <c:showCatName val="0"/>
          <c:showSerName val="0"/>
          <c:showPercent val="0"/>
          <c:showBubbleSize val="0"/>
        </c:dLbls>
        <c:marker val="1"/>
        <c:smooth val="0"/>
        <c:axId val="97542912"/>
        <c:axId val="97544832"/>
      </c:lineChart>
      <c:dateAx>
        <c:axId val="97542912"/>
        <c:scaling>
          <c:orientation val="minMax"/>
        </c:scaling>
        <c:delete val="1"/>
        <c:axPos val="b"/>
        <c:numFmt formatCode="ge" sourceLinked="1"/>
        <c:majorTickMark val="none"/>
        <c:minorTickMark val="none"/>
        <c:tickLblPos val="none"/>
        <c:crossAx val="97544832"/>
        <c:crosses val="autoZero"/>
        <c:auto val="1"/>
        <c:lblOffset val="100"/>
        <c:baseTimeUnit val="years"/>
      </c:dateAx>
      <c:valAx>
        <c:axId val="97544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4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88.7</c:v>
                </c:pt>
                <c:pt idx="1">
                  <c:v>95.4</c:v>
                </c:pt>
                <c:pt idx="2">
                  <c:v>92.8</c:v>
                </c:pt>
                <c:pt idx="3">
                  <c:v>84</c:v>
                </c:pt>
                <c:pt idx="4">
                  <c:v>82.5</c:v>
                </c:pt>
              </c:numCache>
            </c:numRef>
          </c:val>
          <c:extLst xmlns:c16r2="http://schemas.microsoft.com/office/drawing/2015/06/chart">
            <c:ext xmlns:c16="http://schemas.microsoft.com/office/drawing/2014/chart" uri="{C3380CC4-5D6E-409C-BE32-E72D297353CC}">
              <c16:uniqueId val="{00000000-347E-4146-A1E3-0359D88855F3}"/>
            </c:ext>
          </c:extLst>
        </c:ser>
        <c:dLbls>
          <c:showLegendKey val="0"/>
          <c:showVal val="0"/>
          <c:showCatName val="0"/>
          <c:showSerName val="0"/>
          <c:showPercent val="0"/>
          <c:showBubbleSize val="0"/>
        </c:dLbls>
        <c:gapWidth val="150"/>
        <c:axId val="97567104"/>
        <c:axId val="9756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347E-4146-A1E3-0359D88855F3}"/>
            </c:ext>
          </c:extLst>
        </c:ser>
        <c:dLbls>
          <c:showLegendKey val="0"/>
          <c:showVal val="0"/>
          <c:showCatName val="0"/>
          <c:showSerName val="0"/>
          <c:showPercent val="0"/>
          <c:showBubbleSize val="0"/>
        </c:dLbls>
        <c:marker val="1"/>
        <c:smooth val="0"/>
        <c:axId val="97567104"/>
        <c:axId val="97569024"/>
      </c:lineChart>
      <c:dateAx>
        <c:axId val="97567104"/>
        <c:scaling>
          <c:orientation val="minMax"/>
        </c:scaling>
        <c:delete val="1"/>
        <c:axPos val="b"/>
        <c:numFmt formatCode="ge" sourceLinked="1"/>
        <c:majorTickMark val="none"/>
        <c:minorTickMark val="none"/>
        <c:tickLblPos val="none"/>
        <c:crossAx val="97569024"/>
        <c:crosses val="autoZero"/>
        <c:auto val="1"/>
        <c:lblOffset val="100"/>
        <c:baseTimeUnit val="years"/>
      </c:dateAx>
      <c:valAx>
        <c:axId val="9756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-28</c:v>
                </c:pt>
                <c:pt idx="1">
                  <c:v>-2</c:v>
                </c:pt>
                <c:pt idx="2">
                  <c:v>-4</c:v>
                </c:pt>
                <c:pt idx="3">
                  <c:v>-17</c:v>
                </c:pt>
                <c:pt idx="4">
                  <c:v>-29.1</c:v>
                </c:pt>
              </c:numCache>
            </c:numRef>
          </c:val>
          <c:extLst xmlns:c16r2="http://schemas.microsoft.com/office/drawing/2015/06/chart">
            <c:ext xmlns:c16="http://schemas.microsoft.com/office/drawing/2014/chart" uri="{C3380CC4-5D6E-409C-BE32-E72D297353CC}">
              <c16:uniqueId val="{00000000-9D6C-40EB-ACE9-E50F2D45EF66}"/>
            </c:ext>
          </c:extLst>
        </c:ser>
        <c:dLbls>
          <c:showLegendKey val="0"/>
          <c:showVal val="0"/>
          <c:showCatName val="0"/>
          <c:showSerName val="0"/>
          <c:showPercent val="0"/>
          <c:showBubbleSize val="0"/>
        </c:dLbls>
        <c:gapWidth val="150"/>
        <c:axId val="97660928"/>
        <c:axId val="9766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9D6C-40EB-ACE9-E50F2D45EF66}"/>
            </c:ext>
          </c:extLst>
        </c:ser>
        <c:dLbls>
          <c:showLegendKey val="0"/>
          <c:showVal val="0"/>
          <c:showCatName val="0"/>
          <c:showSerName val="0"/>
          <c:showPercent val="0"/>
          <c:showBubbleSize val="0"/>
        </c:dLbls>
        <c:marker val="1"/>
        <c:smooth val="0"/>
        <c:axId val="97660928"/>
        <c:axId val="97662848"/>
      </c:lineChart>
      <c:dateAx>
        <c:axId val="97660928"/>
        <c:scaling>
          <c:orientation val="minMax"/>
        </c:scaling>
        <c:delete val="1"/>
        <c:axPos val="b"/>
        <c:numFmt formatCode="ge" sourceLinked="1"/>
        <c:majorTickMark val="none"/>
        <c:minorTickMark val="none"/>
        <c:tickLblPos val="none"/>
        <c:crossAx val="97662848"/>
        <c:crosses val="autoZero"/>
        <c:auto val="1"/>
        <c:lblOffset val="100"/>
        <c:baseTimeUnit val="years"/>
      </c:dateAx>
      <c:valAx>
        <c:axId val="9766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6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-10073</c:v>
                </c:pt>
                <c:pt idx="1">
                  <c:v>-1666</c:v>
                </c:pt>
                <c:pt idx="2">
                  <c:v>-3315</c:v>
                </c:pt>
                <c:pt idx="3">
                  <c:v>-7507</c:v>
                </c:pt>
                <c:pt idx="4">
                  <c:v>-11250</c:v>
                </c:pt>
              </c:numCache>
            </c:numRef>
          </c:val>
          <c:extLst xmlns:c16r2="http://schemas.microsoft.com/office/drawing/2015/06/chart">
            <c:ext xmlns:c16="http://schemas.microsoft.com/office/drawing/2014/chart" uri="{C3380CC4-5D6E-409C-BE32-E72D297353CC}">
              <c16:uniqueId val="{00000000-E75C-426D-801C-FA6DB0CD913D}"/>
            </c:ext>
          </c:extLst>
        </c:ser>
        <c:dLbls>
          <c:showLegendKey val="0"/>
          <c:showVal val="0"/>
          <c:showCatName val="0"/>
          <c:showSerName val="0"/>
          <c:showPercent val="0"/>
          <c:showBubbleSize val="0"/>
        </c:dLbls>
        <c:gapWidth val="150"/>
        <c:axId val="97697152"/>
        <c:axId val="977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E75C-426D-801C-FA6DB0CD913D}"/>
            </c:ext>
          </c:extLst>
        </c:ser>
        <c:dLbls>
          <c:showLegendKey val="0"/>
          <c:showVal val="0"/>
          <c:showCatName val="0"/>
          <c:showSerName val="0"/>
          <c:showPercent val="0"/>
          <c:showBubbleSize val="0"/>
        </c:dLbls>
        <c:marker val="1"/>
        <c:smooth val="0"/>
        <c:axId val="97697152"/>
        <c:axId val="97703424"/>
      </c:lineChart>
      <c:dateAx>
        <c:axId val="97697152"/>
        <c:scaling>
          <c:orientation val="minMax"/>
        </c:scaling>
        <c:delete val="1"/>
        <c:axPos val="b"/>
        <c:numFmt formatCode="ge" sourceLinked="1"/>
        <c:majorTickMark val="none"/>
        <c:minorTickMark val="none"/>
        <c:tickLblPos val="none"/>
        <c:crossAx val="97703424"/>
        <c:crosses val="autoZero"/>
        <c:auto val="1"/>
        <c:lblOffset val="100"/>
        <c:baseTimeUnit val="years"/>
      </c:dateAx>
      <c:valAx>
        <c:axId val="9770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69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ND83" sqref="ND83"/>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3" t="str">
        <f>データ!H6&amp;"　"&amp;データ!I6</f>
        <v>石川県金沢市　武蔵地下駐車場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11497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194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147</v>
      </c>
      <c r="NE15" s="147"/>
      <c r="NF15" s="147"/>
      <c r="NG15" s="147"/>
      <c r="NH15" s="147"/>
      <c r="NI15" s="147"/>
      <c r="NJ15" s="147"/>
      <c r="NK15" s="147"/>
      <c r="NL15" s="147"/>
      <c r="NM15" s="147"/>
      <c r="NN15" s="147"/>
      <c r="NO15" s="147"/>
      <c r="NP15" s="147"/>
      <c r="NQ15" s="147"/>
      <c r="NR15" s="148"/>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c r="A31" s="2"/>
      <c r="B31" s="22"/>
      <c r="C31" s="4"/>
      <c r="D31" s="4"/>
      <c r="E31" s="4"/>
      <c r="F31" s="4"/>
      <c r="I31" s="28"/>
      <c r="J31" s="105" t="s">
        <v>27</v>
      </c>
      <c r="K31" s="106"/>
      <c r="L31" s="106"/>
      <c r="M31" s="106"/>
      <c r="N31" s="106"/>
      <c r="O31" s="106"/>
      <c r="P31" s="106"/>
      <c r="Q31" s="106"/>
      <c r="R31" s="106"/>
      <c r="S31" s="106"/>
      <c r="T31" s="107"/>
      <c r="U31" s="104">
        <f>データ!Y7</f>
        <v>71</v>
      </c>
      <c r="V31" s="104"/>
      <c r="W31" s="104"/>
      <c r="X31" s="104"/>
      <c r="Y31" s="104"/>
      <c r="Z31" s="104"/>
      <c r="AA31" s="104"/>
      <c r="AB31" s="104"/>
      <c r="AC31" s="104"/>
      <c r="AD31" s="104"/>
      <c r="AE31" s="104"/>
      <c r="AF31" s="104"/>
      <c r="AG31" s="104"/>
      <c r="AH31" s="104"/>
      <c r="AI31" s="104"/>
      <c r="AJ31" s="104"/>
      <c r="AK31" s="104"/>
      <c r="AL31" s="104"/>
      <c r="AM31" s="104"/>
      <c r="AN31" s="104">
        <f>データ!Z7</f>
        <v>71</v>
      </c>
      <c r="AO31" s="104"/>
      <c r="AP31" s="104"/>
      <c r="AQ31" s="104"/>
      <c r="AR31" s="104"/>
      <c r="AS31" s="104"/>
      <c r="AT31" s="104"/>
      <c r="AU31" s="104"/>
      <c r="AV31" s="104"/>
      <c r="AW31" s="104"/>
      <c r="AX31" s="104"/>
      <c r="AY31" s="104"/>
      <c r="AZ31" s="104"/>
      <c r="BA31" s="104"/>
      <c r="BB31" s="104"/>
      <c r="BC31" s="104"/>
      <c r="BD31" s="104"/>
      <c r="BE31" s="104"/>
      <c r="BF31" s="104"/>
      <c r="BG31" s="104">
        <f>データ!AA7</f>
        <v>72</v>
      </c>
      <c r="BH31" s="104"/>
      <c r="BI31" s="104"/>
      <c r="BJ31" s="104"/>
      <c r="BK31" s="104"/>
      <c r="BL31" s="104"/>
      <c r="BM31" s="104"/>
      <c r="BN31" s="104"/>
      <c r="BO31" s="104"/>
      <c r="BP31" s="104"/>
      <c r="BQ31" s="104"/>
      <c r="BR31" s="104"/>
      <c r="BS31" s="104"/>
      <c r="BT31" s="104"/>
      <c r="BU31" s="104"/>
      <c r="BV31" s="104"/>
      <c r="BW31" s="104"/>
      <c r="BX31" s="104"/>
      <c r="BY31" s="104"/>
      <c r="BZ31" s="104">
        <f>データ!AB7</f>
        <v>53</v>
      </c>
      <c r="CA31" s="104"/>
      <c r="CB31" s="104"/>
      <c r="CC31" s="104"/>
      <c r="CD31" s="104"/>
      <c r="CE31" s="104"/>
      <c r="CF31" s="104"/>
      <c r="CG31" s="104"/>
      <c r="CH31" s="104"/>
      <c r="CI31" s="104"/>
      <c r="CJ31" s="104"/>
      <c r="CK31" s="104"/>
      <c r="CL31" s="104"/>
      <c r="CM31" s="104"/>
      <c r="CN31" s="104"/>
      <c r="CO31" s="104"/>
      <c r="CP31" s="104"/>
      <c r="CQ31" s="104"/>
      <c r="CR31" s="104"/>
      <c r="CS31" s="104">
        <f>データ!AC7</f>
        <v>66.3</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37.5</v>
      </c>
      <c r="EM31" s="104"/>
      <c r="EN31" s="104"/>
      <c r="EO31" s="104"/>
      <c r="EP31" s="104"/>
      <c r="EQ31" s="104"/>
      <c r="ER31" s="104"/>
      <c r="ES31" s="104"/>
      <c r="ET31" s="104"/>
      <c r="EU31" s="104"/>
      <c r="EV31" s="104"/>
      <c r="EW31" s="104"/>
      <c r="EX31" s="104"/>
      <c r="EY31" s="104"/>
      <c r="EZ31" s="104"/>
      <c r="FA31" s="104"/>
      <c r="FB31" s="104"/>
      <c r="FC31" s="104"/>
      <c r="FD31" s="104"/>
      <c r="FE31" s="104">
        <f>データ!AK7</f>
        <v>29.1</v>
      </c>
      <c r="FF31" s="104"/>
      <c r="FG31" s="104"/>
      <c r="FH31" s="104"/>
      <c r="FI31" s="104"/>
      <c r="FJ31" s="104"/>
      <c r="FK31" s="104"/>
      <c r="FL31" s="104"/>
      <c r="FM31" s="104"/>
      <c r="FN31" s="104"/>
      <c r="FO31" s="104"/>
      <c r="FP31" s="104"/>
      <c r="FQ31" s="104"/>
      <c r="FR31" s="104"/>
      <c r="FS31" s="104"/>
      <c r="FT31" s="104"/>
      <c r="FU31" s="104"/>
      <c r="FV31" s="104"/>
      <c r="FW31" s="104"/>
      <c r="FX31" s="104">
        <f>データ!AL7</f>
        <v>29</v>
      </c>
      <c r="FY31" s="104"/>
      <c r="FZ31" s="104"/>
      <c r="GA31" s="104"/>
      <c r="GB31" s="104"/>
      <c r="GC31" s="104"/>
      <c r="GD31" s="104"/>
      <c r="GE31" s="104"/>
      <c r="GF31" s="104"/>
      <c r="GG31" s="104"/>
      <c r="GH31" s="104"/>
      <c r="GI31" s="104"/>
      <c r="GJ31" s="104"/>
      <c r="GK31" s="104"/>
      <c r="GL31" s="104"/>
      <c r="GM31" s="104"/>
      <c r="GN31" s="104"/>
      <c r="GO31" s="104"/>
      <c r="GP31" s="104"/>
      <c r="GQ31" s="104">
        <f>データ!AM7</f>
        <v>3.8</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88.7</v>
      </c>
      <c r="JD31" s="81"/>
      <c r="JE31" s="81"/>
      <c r="JF31" s="81"/>
      <c r="JG31" s="81"/>
      <c r="JH31" s="81"/>
      <c r="JI31" s="81"/>
      <c r="JJ31" s="81"/>
      <c r="JK31" s="81"/>
      <c r="JL31" s="81"/>
      <c r="JM31" s="81"/>
      <c r="JN31" s="81"/>
      <c r="JO31" s="81"/>
      <c r="JP31" s="81"/>
      <c r="JQ31" s="81"/>
      <c r="JR31" s="81"/>
      <c r="JS31" s="81"/>
      <c r="JT31" s="81"/>
      <c r="JU31" s="82"/>
      <c r="JV31" s="80">
        <f>データ!DL7</f>
        <v>95.4</v>
      </c>
      <c r="JW31" s="81"/>
      <c r="JX31" s="81"/>
      <c r="JY31" s="81"/>
      <c r="JZ31" s="81"/>
      <c r="KA31" s="81"/>
      <c r="KB31" s="81"/>
      <c r="KC31" s="81"/>
      <c r="KD31" s="81"/>
      <c r="KE31" s="81"/>
      <c r="KF31" s="81"/>
      <c r="KG31" s="81"/>
      <c r="KH31" s="81"/>
      <c r="KI31" s="81"/>
      <c r="KJ31" s="81"/>
      <c r="KK31" s="81"/>
      <c r="KL31" s="81"/>
      <c r="KM31" s="81"/>
      <c r="KN31" s="82"/>
      <c r="KO31" s="80">
        <f>データ!DM7</f>
        <v>92.8</v>
      </c>
      <c r="KP31" s="81"/>
      <c r="KQ31" s="81"/>
      <c r="KR31" s="81"/>
      <c r="KS31" s="81"/>
      <c r="KT31" s="81"/>
      <c r="KU31" s="81"/>
      <c r="KV31" s="81"/>
      <c r="KW31" s="81"/>
      <c r="KX31" s="81"/>
      <c r="KY31" s="81"/>
      <c r="KZ31" s="81"/>
      <c r="LA31" s="81"/>
      <c r="LB31" s="81"/>
      <c r="LC31" s="81"/>
      <c r="LD31" s="81"/>
      <c r="LE31" s="81"/>
      <c r="LF31" s="81"/>
      <c r="LG31" s="82"/>
      <c r="LH31" s="80">
        <f>データ!DN7</f>
        <v>84</v>
      </c>
      <c r="LI31" s="81"/>
      <c r="LJ31" s="81"/>
      <c r="LK31" s="81"/>
      <c r="LL31" s="81"/>
      <c r="LM31" s="81"/>
      <c r="LN31" s="81"/>
      <c r="LO31" s="81"/>
      <c r="LP31" s="81"/>
      <c r="LQ31" s="81"/>
      <c r="LR31" s="81"/>
      <c r="LS31" s="81"/>
      <c r="LT31" s="81"/>
      <c r="LU31" s="81"/>
      <c r="LV31" s="81"/>
      <c r="LW31" s="81"/>
      <c r="LX31" s="81"/>
      <c r="LY31" s="81"/>
      <c r="LZ31" s="82"/>
      <c r="MA31" s="80">
        <f>データ!DO7</f>
        <v>82.5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c r="A32" s="2"/>
      <c r="B32" s="22"/>
      <c r="C32" s="4"/>
      <c r="D32" s="4"/>
      <c r="E32" s="4"/>
      <c r="F32" s="4"/>
      <c r="G32" s="4"/>
      <c r="H32" s="4"/>
      <c r="I32" s="28"/>
      <c r="J32" s="105" t="s">
        <v>29</v>
      </c>
      <c r="K32" s="106"/>
      <c r="L32" s="106"/>
      <c r="M32" s="106"/>
      <c r="N32" s="106"/>
      <c r="O32" s="106"/>
      <c r="P32" s="106"/>
      <c r="Q32" s="106"/>
      <c r="R32" s="106"/>
      <c r="S32" s="106"/>
      <c r="T32" s="107"/>
      <c r="U32" s="104">
        <f>データ!AD7</f>
        <v>104.2</v>
      </c>
      <c r="V32" s="104"/>
      <c r="W32" s="104"/>
      <c r="X32" s="104"/>
      <c r="Y32" s="104"/>
      <c r="Z32" s="104"/>
      <c r="AA32" s="104"/>
      <c r="AB32" s="104"/>
      <c r="AC32" s="104"/>
      <c r="AD32" s="104"/>
      <c r="AE32" s="104"/>
      <c r="AF32" s="104"/>
      <c r="AG32" s="104"/>
      <c r="AH32" s="104"/>
      <c r="AI32" s="104"/>
      <c r="AJ32" s="104"/>
      <c r="AK32" s="104"/>
      <c r="AL32" s="104"/>
      <c r="AM32" s="104"/>
      <c r="AN32" s="104">
        <f>データ!AE7</f>
        <v>110.9</v>
      </c>
      <c r="AO32" s="104"/>
      <c r="AP32" s="104"/>
      <c r="AQ32" s="104"/>
      <c r="AR32" s="104"/>
      <c r="AS32" s="104"/>
      <c r="AT32" s="104"/>
      <c r="AU32" s="104"/>
      <c r="AV32" s="104"/>
      <c r="AW32" s="104"/>
      <c r="AX32" s="104"/>
      <c r="AY32" s="104"/>
      <c r="AZ32" s="104"/>
      <c r="BA32" s="104"/>
      <c r="BB32" s="104"/>
      <c r="BC32" s="104"/>
      <c r="BD32" s="104"/>
      <c r="BE32" s="104"/>
      <c r="BF32" s="104"/>
      <c r="BG32" s="104">
        <f>データ!AF7</f>
        <v>113.4</v>
      </c>
      <c r="BH32" s="104"/>
      <c r="BI32" s="104"/>
      <c r="BJ32" s="104"/>
      <c r="BK32" s="104"/>
      <c r="BL32" s="104"/>
      <c r="BM32" s="104"/>
      <c r="BN32" s="104"/>
      <c r="BO32" s="104"/>
      <c r="BP32" s="104"/>
      <c r="BQ32" s="104"/>
      <c r="BR32" s="104"/>
      <c r="BS32" s="104"/>
      <c r="BT32" s="104"/>
      <c r="BU32" s="104"/>
      <c r="BV32" s="104"/>
      <c r="BW32" s="104"/>
      <c r="BX32" s="104"/>
      <c r="BY32" s="104"/>
      <c r="BZ32" s="104">
        <f>データ!AG7</f>
        <v>191.4</v>
      </c>
      <c r="CA32" s="104"/>
      <c r="CB32" s="104"/>
      <c r="CC32" s="104"/>
      <c r="CD32" s="104"/>
      <c r="CE32" s="104"/>
      <c r="CF32" s="104"/>
      <c r="CG32" s="104"/>
      <c r="CH32" s="104"/>
      <c r="CI32" s="104"/>
      <c r="CJ32" s="104"/>
      <c r="CK32" s="104"/>
      <c r="CL32" s="104"/>
      <c r="CM32" s="104"/>
      <c r="CN32" s="104"/>
      <c r="CO32" s="104"/>
      <c r="CP32" s="104"/>
      <c r="CQ32" s="104"/>
      <c r="CR32" s="104"/>
      <c r="CS32" s="104">
        <f>データ!AH7</f>
        <v>141.30000000000001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11.6</v>
      </c>
      <c r="EM32" s="104"/>
      <c r="EN32" s="104"/>
      <c r="EO32" s="104"/>
      <c r="EP32" s="104"/>
      <c r="EQ32" s="104"/>
      <c r="ER32" s="104"/>
      <c r="ES32" s="104"/>
      <c r="ET32" s="104"/>
      <c r="EU32" s="104"/>
      <c r="EV32" s="104"/>
      <c r="EW32" s="104"/>
      <c r="EX32" s="104"/>
      <c r="EY32" s="104"/>
      <c r="EZ32" s="104"/>
      <c r="FA32" s="104"/>
      <c r="FB32" s="104"/>
      <c r="FC32" s="104"/>
      <c r="FD32" s="104"/>
      <c r="FE32" s="104">
        <f>データ!AP7</f>
        <v>10</v>
      </c>
      <c r="FF32" s="104"/>
      <c r="FG32" s="104"/>
      <c r="FH32" s="104"/>
      <c r="FI32" s="104"/>
      <c r="FJ32" s="104"/>
      <c r="FK32" s="104"/>
      <c r="FL32" s="104"/>
      <c r="FM32" s="104"/>
      <c r="FN32" s="104"/>
      <c r="FO32" s="104"/>
      <c r="FP32" s="104"/>
      <c r="FQ32" s="104"/>
      <c r="FR32" s="104"/>
      <c r="FS32" s="104"/>
      <c r="FT32" s="104"/>
      <c r="FU32" s="104"/>
      <c r="FV32" s="104"/>
      <c r="FW32" s="104"/>
      <c r="FX32" s="104">
        <f>データ!AQ7</f>
        <v>9.5</v>
      </c>
      <c r="FY32" s="104"/>
      <c r="FZ32" s="104"/>
      <c r="GA32" s="104"/>
      <c r="GB32" s="104"/>
      <c r="GC32" s="104"/>
      <c r="GD32" s="104"/>
      <c r="GE32" s="104"/>
      <c r="GF32" s="104"/>
      <c r="GG32" s="104"/>
      <c r="GH32" s="104"/>
      <c r="GI32" s="104"/>
      <c r="GJ32" s="104"/>
      <c r="GK32" s="104"/>
      <c r="GL32" s="104"/>
      <c r="GM32" s="104"/>
      <c r="GN32" s="104"/>
      <c r="GO32" s="104"/>
      <c r="GP32" s="104"/>
      <c r="GQ32" s="104">
        <f>データ!AR7</f>
        <v>15.1</v>
      </c>
      <c r="GR32" s="104"/>
      <c r="GS32" s="104"/>
      <c r="GT32" s="104"/>
      <c r="GU32" s="104"/>
      <c r="GV32" s="104"/>
      <c r="GW32" s="104"/>
      <c r="GX32" s="104"/>
      <c r="GY32" s="104"/>
      <c r="GZ32" s="104"/>
      <c r="HA32" s="104"/>
      <c r="HB32" s="104"/>
      <c r="HC32" s="104"/>
      <c r="HD32" s="104"/>
      <c r="HE32" s="104"/>
      <c r="HF32" s="104"/>
      <c r="HG32" s="104"/>
      <c r="HH32" s="104"/>
      <c r="HI32" s="104"/>
      <c r="HJ32" s="104">
        <f>データ!AS7</f>
        <v>15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148</v>
      </c>
      <c r="NE32" s="147"/>
      <c r="NF32" s="147"/>
      <c r="NG32" s="147"/>
      <c r="NH32" s="147"/>
      <c r="NI32" s="147"/>
      <c r="NJ32" s="147"/>
      <c r="NK32" s="147"/>
      <c r="NL32" s="147"/>
      <c r="NM32" s="147"/>
      <c r="NN32" s="147"/>
      <c r="NO32" s="147"/>
      <c r="NP32" s="147"/>
      <c r="NQ32" s="147"/>
      <c r="NR32" s="148"/>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146</v>
      </c>
      <c r="NE49" s="147"/>
      <c r="NF49" s="147"/>
      <c r="NG49" s="147"/>
      <c r="NH49" s="147"/>
      <c r="NI49" s="147"/>
      <c r="NJ49" s="147"/>
      <c r="NK49" s="147"/>
      <c r="NL49" s="147"/>
      <c r="NM49" s="147"/>
      <c r="NN49" s="147"/>
      <c r="NO49" s="147"/>
      <c r="NP49" s="147"/>
      <c r="NQ49" s="147"/>
      <c r="NR49" s="148"/>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c r="A52" s="2"/>
      <c r="B52" s="22"/>
      <c r="C52" s="4"/>
      <c r="D52" s="4"/>
      <c r="E52" s="4"/>
      <c r="F52" s="4"/>
      <c r="G52" s="34"/>
      <c r="H52" s="34"/>
      <c r="I52" s="28"/>
      <c r="J52" s="105" t="s">
        <v>27</v>
      </c>
      <c r="K52" s="106"/>
      <c r="L52" s="106"/>
      <c r="M52" s="106"/>
      <c r="N52" s="106"/>
      <c r="O52" s="106"/>
      <c r="P52" s="106"/>
      <c r="Q52" s="106"/>
      <c r="R52" s="106"/>
      <c r="S52" s="106"/>
      <c r="T52" s="107"/>
      <c r="U52" s="103">
        <f>データ!AU7</f>
        <v>588</v>
      </c>
      <c r="V52" s="103"/>
      <c r="W52" s="103"/>
      <c r="X52" s="103"/>
      <c r="Y52" s="103"/>
      <c r="Z52" s="103"/>
      <c r="AA52" s="103"/>
      <c r="AB52" s="103"/>
      <c r="AC52" s="103"/>
      <c r="AD52" s="103"/>
      <c r="AE52" s="103"/>
      <c r="AF52" s="103"/>
      <c r="AG52" s="103"/>
      <c r="AH52" s="103"/>
      <c r="AI52" s="103"/>
      <c r="AJ52" s="103"/>
      <c r="AK52" s="103"/>
      <c r="AL52" s="103"/>
      <c r="AM52" s="103"/>
      <c r="AN52" s="103">
        <f>データ!AV7</f>
        <v>425</v>
      </c>
      <c r="AO52" s="103"/>
      <c r="AP52" s="103"/>
      <c r="AQ52" s="103"/>
      <c r="AR52" s="103"/>
      <c r="AS52" s="103"/>
      <c r="AT52" s="103"/>
      <c r="AU52" s="103"/>
      <c r="AV52" s="103"/>
      <c r="AW52" s="103"/>
      <c r="AX52" s="103"/>
      <c r="AY52" s="103"/>
      <c r="AZ52" s="103"/>
      <c r="BA52" s="103"/>
      <c r="BB52" s="103"/>
      <c r="BC52" s="103"/>
      <c r="BD52" s="103"/>
      <c r="BE52" s="103"/>
      <c r="BF52" s="103"/>
      <c r="BG52" s="103">
        <f>データ!AW7</f>
        <v>424</v>
      </c>
      <c r="BH52" s="103"/>
      <c r="BI52" s="103"/>
      <c r="BJ52" s="103"/>
      <c r="BK52" s="103"/>
      <c r="BL52" s="103"/>
      <c r="BM52" s="103"/>
      <c r="BN52" s="103"/>
      <c r="BO52" s="103"/>
      <c r="BP52" s="103"/>
      <c r="BQ52" s="103"/>
      <c r="BR52" s="103"/>
      <c r="BS52" s="103"/>
      <c r="BT52" s="103"/>
      <c r="BU52" s="103"/>
      <c r="BV52" s="103"/>
      <c r="BW52" s="103"/>
      <c r="BX52" s="103"/>
      <c r="BY52" s="103"/>
      <c r="BZ52" s="103">
        <f>データ!AX7</f>
        <v>49</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-28</v>
      </c>
      <c r="EM52" s="104"/>
      <c r="EN52" s="104"/>
      <c r="EO52" s="104"/>
      <c r="EP52" s="104"/>
      <c r="EQ52" s="104"/>
      <c r="ER52" s="104"/>
      <c r="ES52" s="104"/>
      <c r="ET52" s="104"/>
      <c r="EU52" s="104"/>
      <c r="EV52" s="104"/>
      <c r="EW52" s="104"/>
      <c r="EX52" s="104"/>
      <c r="EY52" s="104"/>
      <c r="EZ52" s="104"/>
      <c r="FA52" s="104"/>
      <c r="FB52" s="104"/>
      <c r="FC52" s="104"/>
      <c r="FD52" s="104"/>
      <c r="FE52" s="104">
        <f>データ!BG7</f>
        <v>-2</v>
      </c>
      <c r="FF52" s="104"/>
      <c r="FG52" s="104"/>
      <c r="FH52" s="104"/>
      <c r="FI52" s="104"/>
      <c r="FJ52" s="104"/>
      <c r="FK52" s="104"/>
      <c r="FL52" s="104"/>
      <c r="FM52" s="104"/>
      <c r="FN52" s="104"/>
      <c r="FO52" s="104"/>
      <c r="FP52" s="104"/>
      <c r="FQ52" s="104"/>
      <c r="FR52" s="104"/>
      <c r="FS52" s="104"/>
      <c r="FT52" s="104"/>
      <c r="FU52" s="104"/>
      <c r="FV52" s="104"/>
      <c r="FW52" s="104"/>
      <c r="FX52" s="104">
        <f>データ!BH7</f>
        <v>-4</v>
      </c>
      <c r="FY52" s="104"/>
      <c r="FZ52" s="104"/>
      <c r="GA52" s="104"/>
      <c r="GB52" s="104"/>
      <c r="GC52" s="104"/>
      <c r="GD52" s="104"/>
      <c r="GE52" s="104"/>
      <c r="GF52" s="104"/>
      <c r="GG52" s="104"/>
      <c r="GH52" s="104"/>
      <c r="GI52" s="104"/>
      <c r="GJ52" s="104"/>
      <c r="GK52" s="104"/>
      <c r="GL52" s="104"/>
      <c r="GM52" s="104"/>
      <c r="GN52" s="104"/>
      <c r="GO52" s="104"/>
      <c r="GP52" s="104"/>
      <c r="GQ52" s="104">
        <f>データ!BI7</f>
        <v>-17</v>
      </c>
      <c r="GR52" s="104"/>
      <c r="GS52" s="104"/>
      <c r="GT52" s="104"/>
      <c r="GU52" s="104"/>
      <c r="GV52" s="104"/>
      <c r="GW52" s="104"/>
      <c r="GX52" s="104"/>
      <c r="GY52" s="104"/>
      <c r="GZ52" s="104"/>
      <c r="HA52" s="104"/>
      <c r="HB52" s="104"/>
      <c r="HC52" s="104"/>
      <c r="HD52" s="104"/>
      <c r="HE52" s="104"/>
      <c r="HF52" s="104"/>
      <c r="HG52" s="104"/>
      <c r="HH52" s="104"/>
      <c r="HI52" s="104"/>
      <c r="HJ52" s="104">
        <f>データ!BJ7</f>
        <v>-29.1</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-10073</v>
      </c>
      <c r="JD52" s="103"/>
      <c r="JE52" s="103"/>
      <c r="JF52" s="103"/>
      <c r="JG52" s="103"/>
      <c r="JH52" s="103"/>
      <c r="JI52" s="103"/>
      <c r="JJ52" s="103"/>
      <c r="JK52" s="103"/>
      <c r="JL52" s="103"/>
      <c r="JM52" s="103"/>
      <c r="JN52" s="103"/>
      <c r="JO52" s="103"/>
      <c r="JP52" s="103"/>
      <c r="JQ52" s="103"/>
      <c r="JR52" s="103"/>
      <c r="JS52" s="103"/>
      <c r="JT52" s="103"/>
      <c r="JU52" s="103"/>
      <c r="JV52" s="103">
        <f>データ!BR7</f>
        <v>-1666</v>
      </c>
      <c r="JW52" s="103"/>
      <c r="JX52" s="103"/>
      <c r="JY52" s="103"/>
      <c r="JZ52" s="103"/>
      <c r="KA52" s="103"/>
      <c r="KB52" s="103"/>
      <c r="KC52" s="103"/>
      <c r="KD52" s="103"/>
      <c r="KE52" s="103"/>
      <c r="KF52" s="103"/>
      <c r="KG52" s="103"/>
      <c r="KH52" s="103"/>
      <c r="KI52" s="103"/>
      <c r="KJ52" s="103"/>
      <c r="KK52" s="103"/>
      <c r="KL52" s="103"/>
      <c r="KM52" s="103"/>
      <c r="KN52" s="103"/>
      <c r="KO52" s="103">
        <f>データ!BS7</f>
        <v>-3315</v>
      </c>
      <c r="KP52" s="103"/>
      <c r="KQ52" s="103"/>
      <c r="KR52" s="103"/>
      <c r="KS52" s="103"/>
      <c r="KT52" s="103"/>
      <c r="KU52" s="103"/>
      <c r="KV52" s="103"/>
      <c r="KW52" s="103"/>
      <c r="KX52" s="103"/>
      <c r="KY52" s="103"/>
      <c r="KZ52" s="103"/>
      <c r="LA52" s="103"/>
      <c r="LB52" s="103"/>
      <c r="LC52" s="103"/>
      <c r="LD52" s="103"/>
      <c r="LE52" s="103"/>
      <c r="LF52" s="103"/>
      <c r="LG52" s="103"/>
      <c r="LH52" s="103">
        <f>データ!BT7</f>
        <v>-7507</v>
      </c>
      <c r="LI52" s="103"/>
      <c r="LJ52" s="103"/>
      <c r="LK52" s="103"/>
      <c r="LL52" s="103"/>
      <c r="LM52" s="103"/>
      <c r="LN52" s="103"/>
      <c r="LO52" s="103"/>
      <c r="LP52" s="103"/>
      <c r="LQ52" s="103"/>
      <c r="LR52" s="103"/>
      <c r="LS52" s="103"/>
      <c r="LT52" s="103"/>
      <c r="LU52" s="103"/>
      <c r="LV52" s="103"/>
      <c r="LW52" s="103"/>
      <c r="LX52" s="103"/>
      <c r="LY52" s="103"/>
      <c r="LZ52" s="103"/>
      <c r="MA52" s="103">
        <f>データ!BU7</f>
        <v>-11250</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c r="A53" s="2"/>
      <c r="B53" s="22"/>
      <c r="C53" s="4"/>
      <c r="D53" s="4"/>
      <c r="E53" s="4"/>
      <c r="F53" s="4"/>
      <c r="G53" s="4"/>
      <c r="H53" s="4"/>
      <c r="I53" s="28"/>
      <c r="J53" s="105" t="s">
        <v>29</v>
      </c>
      <c r="K53" s="106"/>
      <c r="L53" s="106"/>
      <c r="M53" s="106"/>
      <c r="N53" s="106"/>
      <c r="O53" s="106"/>
      <c r="P53" s="106"/>
      <c r="Q53" s="106"/>
      <c r="R53" s="106"/>
      <c r="S53" s="106"/>
      <c r="T53" s="107"/>
      <c r="U53" s="103">
        <f>データ!AZ7</f>
        <v>247</v>
      </c>
      <c r="V53" s="103"/>
      <c r="W53" s="103"/>
      <c r="X53" s="103"/>
      <c r="Y53" s="103"/>
      <c r="Z53" s="103"/>
      <c r="AA53" s="103"/>
      <c r="AB53" s="103"/>
      <c r="AC53" s="103"/>
      <c r="AD53" s="103"/>
      <c r="AE53" s="103"/>
      <c r="AF53" s="103"/>
      <c r="AG53" s="103"/>
      <c r="AH53" s="103"/>
      <c r="AI53" s="103"/>
      <c r="AJ53" s="103"/>
      <c r="AK53" s="103"/>
      <c r="AL53" s="103"/>
      <c r="AM53" s="103"/>
      <c r="AN53" s="103">
        <f>データ!BA7</f>
        <v>202</v>
      </c>
      <c r="AO53" s="103"/>
      <c r="AP53" s="103"/>
      <c r="AQ53" s="103"/>
      <c r="AR53" s="103"/>
      <c r="AS53" s="103"/>
      <c r="AT53" s="103"/>
      <c r="AU53" s="103"/>
      <c r="AV53" s="103"/>
      <c r="AW53" s="103"/>
      <c r="AX53" s="103"/>
      <c r="AY53" s="103"/>
      <c r="AZ53" s="103"/>
      <c r="BA53" s="103"/>
      <c r="BB53" s="103"/>
      <c r="BC53" s="103"/>
      <c r="BD53" s="103"/>
      <c r="BE53" s="103"/>
      <c r="BF53" s="103"/>
      <c r="BG53" s="103">
        <f>データ!BB7</f>
        <v>177</v>
      </c>
      <c r="BH53" s="103"/>
      <c r="BI53" s="103"/>
      <c r="BJ53" s="103"/>
      <c r="BK53" s="103"/>
      <c r="BL53" s="103"/>
      <c r="BM53" s="103"/>
      <c r="BN53" s="103"/>
      <c r="BO53" s="103"/>
      <c r="BP53" s="103"/>
      <c r="BQ53" s="103"/>
      <c r="BR53" s="103"/>
      <c r="BS53" s="103"/>
      <c r="BT53" s="103"/>
      <c r="BU53" s="103"/>
      <c r="BV53" s="103"/>
      <c r="BW53" s="103"/>
      <c r="BX53" s="103"/>
      <c r="BY53" s="103"/>
      <c r="BZ53" s="103">
        <f>データ!BC7</f>
        <v>145</v>
      </c>
      <c r="CA53" s="103"/>
      <c r="CB53" s="103"/>
      <c r="CC53" s="103"/>
      <c r="CD53" s="103"/>
      <c r="CE53" s="103"/>
      <c r="CF53" s="103"/>
      <c r="CG53" s="103"/>
      <c r="CH53" s="103"/>
      <c r="CI53" s="103"/>
      <c r="CJ53" s="103"/>
      <c r="CK53" s="103"/>
      <c r="CL53" s="103"/>
      <c r="CM53" s="103"/>
      <c r="CN53" s="103"/>
      <c r="CO53" s="103"/>
      <c r="CP53" s="103"/>
      <c r="CQ53" s="103"/>
      <c r="CR53" s="103"/>
      <c r="CS53" s="103">
        <f>データ!BD7</f>
        <v>108</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18.3</v>
      </c>
      <c r="EM53" s="104"/>
      <c r="EN53" s="104"/>
      <c r="EO53" s="104"/>
      <c r="EP53" s="104"/>
      <c r="EQ53" s="104"/>
      <c r="ER53" s="104"/>
      <c r="ES53" s="104"/>
      <c r="ET53" s="104"/>
      <c r="EU53" s="104"/>
      <c r="EV53" s="104"/>
      <c r="EW53" s="104"/>
      <c r="EX53" s="104"/>
      <c r="EY53" s="104"/>
      <c r="EZ53" s="104"/>
      <c r="FA53" s="104"/>
      <c r="FB53" s="104"/>
      <c r="FC53" s="104"/>
      <c r="FD53" s="104"/>
      <c r="FE53" s="104">
        <f>データ!BL7</f>
        <v>18.2</v>
      </c>
      <c r="FF53" s="104"/>
      <c r="FG53" s="104"/>
      <c r="FH53" s="104"/>
      <c r="FI53" s="104"/>
      <c r="FJ53" s="104"/>
      <c r="FK53" s="104"/>
      <c r="FL53" s="104"/>
      <c r="FM53" s="104"/>
      <c r="FN53" s="104"/>
      <c r="FO53" s="104"/>
      <c r="FP53" s="104"/>
      <c r="FQ53" s="104"/>
      <c r="FR53" s="104"/>
      <c r="FS53" s="104"/>
      <c r="FT53" s="104"/>
      <c r="FU53" s="104"/>
      <c r="FV53" s="104"/>
      <c r="FW53" s="104"/>
      <c r="FX53" s="104">
        <f>データ!BM7</f>
        <v>17.5</v>
      </c>
      <c r="FY53" s="104"/>
      <c r="FZ53" s="104"/>
      <c r="GA53" s="104"/>
      <c r="GB53" s="104"/>
      <c r="GC53" s="104"/>
      <c r="GD53" s="104"/>
      <c r="GE53" s="104"/>
      <c r="GF53" s="104"/>
      <c r="GG53" s="104"/>
      <c r="GH53" s="104"/>
      <c r="GI53" s="104"/>
      <c r="GJ53" s="104"/>
      <c r="GK53" s="104"/>
      <c r="GL53" s="104"/>
      <c r="GM53" s="104"/>
      <c r="GN53" s="104"/>
      <c r="GO53" s="104"/>
      <c r="GP53" s="104"/>
      <c r="GQ53" s="104">
        <f>データ!BN7</f>
        <v>14.3</v>
      </c>
      <c r="GR53" s="104"/>
      <c r="GS53" s="104"/>
      <c r="GT53" s="104"/>
      <c r="GU53" s="104"/>
      <c r="GV53" s="104"/>
      <c r="GW53" s="104"/>
      <c r="GX53" s="104"/>
      <c r="GY53" s="104"/>
      <c r="GZ53" s="104"/>
      <c r="HA53" s="104"/>
      <c r="HB53" s="104"/>
      <c r="HC53" s="104"/>
      <c r="HD53" s="104"/>
      <c r="HE53" s="104"/>
      <c r="HF53" s="104"/>
      <c r="HG53" s="104"/>
      <c r="HH53" s="104"/>
      <c r="HI53" s="104"/>
      <c r="HJ53" s="104">
        <f>データ!BO7</f>
        <v>11.8</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31473</v>
      </c>
      <c r="JD53" s="103"/>
      <c r="JE53" s="103"/>
      <c r="JF53" s="103"/>
      <c r="JG53" s="103"/>
      <c r="JH53" s="103"/>
      <c r="JI53" s="103"/>
      <c r="JJ53" s="103"/>
      <c r="JK53" s="103"/>
      <c r="JL53" s="103"/>
      <c r="JM53" s="103"/>
      <c r="JN53" s="103"/>
      <c r="JO53" s="103"/>
      <c r="JP53" s="103"/>
      <c r="JQ53" s="103"/>
      <c r="JR53" s="103"/>
      <c r="JS53" s="103"/>
      <c r="JT53" s="103"/>
      <c r="JU53" s="103"/>
      <c r="JV53" s="103">
        <f>データ!BW7</f>
        <v>37843</v>
      </c>
      <c r="JW53" s="103"/>
      <c r="JX53" s="103"/>
      <c r="JY53" s="103"/>
      <c r="JZ53" s="103"/>
      <c r="KA53" s="103"/>
      <c r="KB53" s="103"/>
      <c r="KC53" s="103"/>
      <c r="KD53" s="103"/>
      <c r="KE53" s="103"/>
      <c r="KF53" s="103"/>
      <c r="KG53" s="103"/>
      <c r="KH53" s="103"/>
      <c r="KI53" s="103"/>
      <c r="KJ53" s="103"/>
      <c r="KK53" s="103"/>
      <c r="KL53" s="103"/>
      <c r="KM53" s="103"/>
      <c r="KN53" s="103"/>
      <c r="KO53" s="103">
        <f>データ!BX7</f>
        <v>36318</v>
      </c>
      <c r="KP53" s="103"/>
      <c r="KQ53" s="103"/>
      <c r="KR53" s="103"/>
      <c r="KS53" s="103"/>
      <c r="KT53" s="103"/>
      <c r="KU53" s="103"/>
      <c r="KV53" s="103"/>
      <c r="KW53" s="103"/>
      <c r="KX53" s="103"/>
      <c r="KY53" s="103"/>
      <c r="KZ53" s="103"/>
      <c r="LA53" s="103"/>
      <c r="LB53" s="103"/>
      <c r="LC53" s="103"/>
      <c r="LD53" s="103"/>
      <c r="LE53" s="103"/>
      <c r="LF53" s="103"/>
      <c r="LG53" s="103"/>
      <c r="LH53" s="103">
        <f>データ!BY7</f>
        <v>37745</v>
      </c>
      <c r="LI53" s="103"/>
      <c r="LJ53" s="103"/>
      <c r="LK53" s="103"/>
      <c r="LL53" s="103"/>
      <c r="LM53" s="103"/>
      <c r="LN53" s="103"/>
      <c r="LO53" s="103"/>
      <c r="LP53" s="103"/>
      <c r="LQ53" s="103"/>
      <c r="LR53" s="103"/>
      <c r="LS53" s="103"/>
      <c r="LT53" s="103"/>
      <c r="LU53" s="103"/>
      <c r="LV53" s="103"/>
      <c r="LW53" s="103"/>
      <c r="LX53" s="103"/>
      <c r="LY53" s="103"/>
      <c r="LZ53" s="103"/>
      <c r="MA53" s="103">
        <f>データ!BZ7</f>
        <v>35151</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149</v>
      </c>
      <c r="NE66" s="147"/>
      <c r="NF66" s="147"/>
      <c r="NG66" s="147"/>
      <c r="NH66" s="147"/>
      <c r="NI66" s="147"/>
      <c r="NJ66" s="147"/>
      <c r="NK66" s="147"/>
      <c r="NL66" s="147"/>
      <c r="NM66" s="147"/>
      <c r="NN66" s="147"/>
      <c r="NO66" s="147"/>
      <c r="NP66" s="147"/>
      <c r="NQ66" s="147"/>
      <c r="NR66" s="148"/>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0</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30000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445</v>
      </c>
      <c r="KB77" s="81"/>
      <c r="KC77" s="81"/>
      <c r="KD77" s="81"/>
      <c r="KE77" s="81"/>
      <c r="KF77" s="81"/>
      <c r="KG77" s="81"/>
      <c r="KH77" s="81"/>
      <c r="KI77" s="81"/>
      <c r="KJ77" s="81"/>
      <c r="KK77" s="81"/>
      <c r="KL77" s="81"/>
      <c r="KM77" s="81"/>
      <c r="KN77" s="81"/>
      <c r="KO77" s="82"/>
      <c r="KP77" s="80">
        <f>データ!DA7</f>
        <v>228</v>
      </c>
      <c r="KQ77" s="81"/>
      <c r="KR77" s="81"/>
      <c r="KS77" s="81"/>
      <c r="KT77" s="81"/>
      <c r="KU77" s="81"/>
      <c r="KV77" s="81"/>
      <c r="KW77" s="81"/>
      <c r="KX77" s="81"/>
      <c r="KY77" s="81"/>
      <c r="KZ77" s="81"/>
      <c r="LA77" s="81"/>
      <c r="LB77" s="81"/>
      <c r="LC77" s="81"/>
      <c r="LD77" s="82"/>
      <c r="LE77" s="80">
        <f>データ!DB7</f>
        <v>112</v>
      </c>
      <c r="LF77" s="81"/>
      <c r="LG77" s="81"/>
      <c r="LH77" s="81"/>
      <c r="LI77" s="81"/>
      <c r="LJ77" s="81"/>
      <c r="LK77" s="81"/>
      <c r="LL77" s="81"/>
      <c r="LM77" s="81"/>
      <c r="LN77" s="81"/>
      <c r="LO77" s="81"/>
      <c r="LP77" s="81"/>
      <c r="LQ77" s="81"/>
      <c r="LR77" s="81"/>
      <c r="LS77" s="82"/>
      <c r="LT77" s="80">
        <f>データ!DC7</f>
        <v>39</v>
      </c>
      <c r="LU77" s="81"/>
      <c r="LV77" s="81"/>
      <c r="LW77" s="81"/>
      <c r="LX77" s="81"/>
      <c r="LY77" s="81"/>
      <c r="LZ77" s="81"/>
      <c r="MA77" s="81"/>
      <c r="MB77" s="81"/>
      <c r="MC77" s="81"/>
      <c r="MD77" s="81"/>
      <c r="ME77" s="81"/>
      <c r="MF77" s="81"/>
      <c r="MG77" s="81"/>
      <c r="MH77" s="82"/>
      <c r="MI77" s="80">
        <f>データ!DD7</f>
        <v>20.3</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7v88iTuQWlvSmumUkoZ9x2Zhsj0rdXiSfuIrstK/mKU2KxOjRjygCWXwvxE9Tdc/g+BefzODb/PYufAnyO5KBQ==" saltValue="Mw6b+5p1ev1KWDV1a1QpB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1" t="s">
        <v>68</v>
      </c>
      <c r="I3" s="142"/>
      <c r="J3" s="142"/>
      <c r="K3" s="142"/>
      <c r="L3" s="142"/>
      <c r="M3" s="142"/>
      <c r="N3" s="142"/>
      <c r="O3" s="142"/>
      <c r="P3" s="142"/>
      <c r="Q3" s="142"/>
      <c r="R3" s="142"/>
      <c r="S3" s="142"/>
      <c r="T3" s="142"/>
      <c r="U3" s="142"/>
      <c r="V3" s="142"/>
      <c r="W3" s="142"/>
      <c r="X3" s="142"/>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3"/>
      <c r="I4" s="144"/>
      <c r="J4" s="144"/>
      <c r="K4" s="144"/>
      <c r="L4" s="144"/>
      <c r="M4" s="144"/>
      <c r="N4" s="144"/>
      <c r="O4" s="144"/>
      <c r="P4" s="144"/>
      <c r="Q4" s="144"/>
      <c r="R4" s="144"/>
      <c r="S4" s="144"/>
      <c r="T4" s="144"/>
      <c r="U4" s="144"/>
      <c r="V4" s="144"/>
      <c r="W4" s="144"/>
      <c r="X4" s="144"/>
      <c r="Y4" s="138" t="s">
        <v>73</v>
      </c>
      <c r="Z4" s="139"/>
      <c r="AA4" s="139"/>
      <c r="AB4" s="139"/>
      <c r="AC4" s="139"/>
      <c r="AD4" s="139"/>
      <c r="AE4" s="139"/>
      <c r="AF4" s="139"/>
      <c r="AG4" s="139"/>
      <c r="AH4" s="139"/>
      <c r="AI4" s="140"/>
      <c r="AJ4" s="135" t="s">
        <v>74</v>
      </c>
      <c r="AK4" s="135"/>
      <c r="AL4" s="135"/>
      <c r="AM4" s="135"/>
      <c r="AN4" s="135"/>
      <c r="AO4" s="135"/>
      <c r="AP4" s="135"/>
      <c r="AQ4" s="135"/>
      <c r="AR4" s="135"/>
      <c r="AS4" s="135"/>
      <c r="AT4" s="135"/>
      <c r="AU4" s="145" t="s">
        <v>75</v>
      </c>
      <c r="AV4" s="135"/>
      <c r="AW4" s="135"/>
      <c r="AX4" s="135"/>
      <c r="AY4" s="135"/>
      <c r="AZ4" s="135"/>
      <c r="BA4" s="135"/>
      <c r="BB4" s="135"/>
      <c r="BC4" s="135"/>
      <c r="BD4" s="135"/>
      <c r="BE4" s="135"/>
      <c r="BF4" s="135" t="s">
        <v>76</v>
      </c>
      <c r="BG4" s="135"/>
      <c r="BH4" s="135"/>
      <c r="BI4" s="135"/>
      <c r="BJ4" s="135"/>
      <c r="BK4" s="135"/>
      <c r="BL4" s="135"/>
      <c r="BM4" s="135"/>
      <c r="BN4" s="135"/>
      <c r="BO4" s="135"/>
      <c r="BP4" s="135"/>
      <c r="BQ4" s="145" t="s">
        <v>77</v>
      </c>
      <c r="BR4" s="135"/>
      <c r="BS4" s="135"/>
      <c r="BT4" s="135"/>
      <c r="BU4" s="135"/>
      <c r="BV4" s="135"/>
      <c r="BW4" s="135"/>
      <c r="BX4" s="135"/>
      <c r="BY4" s="135"/>
      <c r="BZ4" s="135"/>
      <c r="CA4" s="135"/>
      <c r="CB4" s="135" t="s">
        <v>78</v>
      </c>
      <c r="CC4" s="135"/>
      <c r="CD4" s="135"/>
      <c r="CE4" s="135"/>
      <c r="CF4" s="135"/>
      <c r="CG4" s="135"/>
      <c r="CH4" s="135"/>
      <c r="CI4" s="135"/>
      <c r="CJ4" s="135"/>
      <c r="CK4" s="135"/>
      <c r="CL4" s="135"/>
      <c r="CM4" s="136" t="s">
        <v>79</v>
      </c>
      <c r="CN4" s="136" t="s">
        <v>80</v>
      </c>
      <c r="CO4" s="138" t="s">
        <v>81</v>
      </c>
      <c r="CP4" s="139"/>
      <c r="CQ4" s="139"/>
      <c r="CR4" s="139"/>
      <c r="CS4" s="139"/>
      <c r="CT4" s="139"/>
      <c r="CU4" s="139"/>
      <c r="CV4" s="139"/>
      <c r="CW4" s="139"/>
      <c r="CX4" s="139"/>
      <c r="CY4" s="140"/>
      <c r="CZ4" s="135" t="s">
        <v>82</v>
      </c>
      <c r="DA4" s="135"/>
      <c r="DB4" s="135"/>
      <c r="DC4" s="135"/>
      <c r="DD4" s="135"/>
      <c r="DE4" s="135"/>
      <c r="DF4" s="135"/>
      <c r="DG4" s="135"/>
      <c r="DH4" s="135"/>
      <c r="DI4" s="135"/>
      <c r="DJ4" s="135"/>
      <c r="DK4" s="138" t="s">
        <v>83</v>
      </c>
      <c r="DL4" s="139"/>
      <c r="DM4" s="139"/>
      <c r="DN4" s="139"/>
      <c r="DO4" s="139"/>
      <c r="DP4" s="139"/>
      <c r="DQ4" s="139"/>
      <c r="DR4" s="139"/>
      <c r="DS4" s="139"/>
      <c r="DT4" s="139"/>
      <c r="DU4" s="140"/>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111</v>
      </c>
      <c r="AL5" s="59" t="s">
        <v>101</v>
      </c>
      <c r="AM5" s="59" t="s">
        <v>112</v>
      </c>
      <c r="AN5" s="59" t="s">
        <v>113</v>
      </c>
      <c r="AO5" s="59" t="s">
        <v>104</v>
      </c>
      <c r="AP5" s="59" t="s">
        <v>105</v>
      </c>
      <c r="AQ5" s="59" t="s">
        <v>106</v>
      </c>
      <c r="AR5" s="59" t="s">
        <v>107</v>
      </c>
      <c r="AS5" s="59" t="s">
        <v>108</v>
      </c>
      <c r="AT5" s="59" t="s">
        <v>109</v>
      </c>
      <c r="AU5" s="59" t="s">
        <v>99</v>
      </c>
      <c r="AV5" s="59" t="s">
        <v>114</v>
      </c>
      <c r="AW5" s="59" t="s">
        <v>115</v>
      </c>
      <c r="AX5" s="59" t="s">
        <v>116</v>
      </c>
      <c r="AY5" s="59" t="s">
        <v>117</v>
      </c>
      <c r="AZ5" s="59" t="s">
        <v>104</v>
      </c>
      <c r="BA5" s="59" t="s">
        <v>105</v>
      </c>
      <c r="BB5" s="59" t="s">
        <v>106</v>
      </c>
      <c r="BC5" s="59" t="s">
        <v>107</v>
      </c>
      <c r="BD5" s="59" t="s">
        <v>108</v>
      </c>
      <c r="BE5" s="59" t="s">
        <v>109</v>
      </c>
      <c r="BF5" s="59" t="s">
        <v>110</v>
      </c>
      <c r="BG5" s="59" t="s">
        <v>118</v>
      </c>
      <c r="BH5" s="59" t="s">
        <v>119</v>
      </c>
      <c r="BI5" s="59" t="s">
        <v>116</v>
      </c>
      <c r="BJ5" s="59" t="s">
        <v>103</v>
      </c>
      <c r="BK5" s="59" t="s">
        <v>104</v>
      </c>
      <c r="BL5" s="59" t="s">
        <v>105</v>
      </c>
      <c r="BM5" s="59" t="s">
        <v>106</v>
      </c>
      <c r="BN5" s="59" t="s">
        <v>107</v>
      </c>
      <c r="BO5" s="59" t="s">
        <v>108</v>
      </c>
      <c r="BP5" s="59" t="s">
        <v>109</v>
      </c>
      <c r="BQ5" s="59" t="s">
        <v>99</v>
      </c>
      <c r="BR5" s="59" t="s">
        <v>111</v>
      </c>
      <c r="BS5" s="59" t="s">
        <v>115</v>
      </c>
      <c r="BT5" s="59" t="s">
        <v>120</v>
      </c>
      <c r="BU5" s="59" t="s">
        <v>103</v>
      </c>
      <c r="BV5" s="59" t="s">
        <v>104</v>
      </c>
      <c r="BW5" s="59" t="s">
        <v>105</v>
      </c>
      <c r="BX5" s="59" t="s">
        <v>106</v>
      </c>
      <c r="BY5" s="59" t="s">
        <v>107</v>
      </c>
      <c r="BZ5" s="59" t="s">
        <v>108</v>
      </c>
      <c r="CA5" s="59" t="s">
        <v>109</v>
      </c>
      <c r="CB5" s="59" t="s">
        <v>110</v>
      </c>
      <c r="CC5" s="59" t="s">
        <v>114</v>
      </c>
      <c r="CD5" s="59" t="s">
        <v>121</v>
      </c>
      <c r="CE5" s="59" t="s">
        <v>116</v>
      </c>
      <c r="CF5" s="59" t="s">
        <v>122</v>
      </c>
      <c r="CG5" s="59" t="s">
        <v>104</v>
      </c>
      <c r="CH5" s="59" t="s">
        <v>105</v>
      </c>
      <c r="CI5" s="59" t="s">
        <v>106</v>
      </c>
      <c r="CJ5" s="59" t="s">
        <v>107</v>
      </c>
      <c r="CK5" s="59" t="s">
        <v>108</v>
      </c>
      <c r="CL5" s="59" t="s">
        <v>109</v>
      </c>
      <c r="CM5" s="137"/>
      <c r="CN5" s="137"/>
      <c r="CO5" s="59" t="s">
        <v>110</v>
      </c>
      <c r="CP5" s="59" t="s">
        <v>118</v>
      </c>
      <c r="CQ5" s="59" t="s">
        <v>101</v>
      </c>
      <c r="CR5" s="59" t="s">
        <v>102</v>
      </c>
      <c r="CS5" s="59" t="s">
        <v>122</v>
      </c>
      <c r="CT5" s="59" t="s">
        <v>104</v>
      </c>
      <c r="CU5" s="59" t="s">
        <v>105</v>
      </c>
      <c r="CV5" s="59" t="s">
        <v>106</v>
      </c>
      <c r="CW5" s="59" t="s">
        <v>107</v>
      </c>
      <c r="CX5" s="59" t="s">
        <v>108</v>
      </c>
      <c r="CY5" s="59" t="s">
        <v>109</v>
      </c>
      <c r="CZ5" s="59" t="s">
        <v>110</v>
      </c>
      <c r="DA5" s="59" t="s">
        <v>114</v>
      </c>
      <c r="DB5" s="59" t="s">
        <v>101</v>
      </c>
      <c r="DC5" s="59" t="s">
        <v>102</v>
      </c>
      <c r="DD5" s="59" t="s">
        <v>103</v>
      </c>
      <c r="DE5" s="59" t="s">
        <v>104</v>
      </c>
      <c r="DF5" s="59" t="s">
        <v>105</v>
      </c>
      <c r="DG5" s="59" t="s">
        <v>106</v>
      </c>
      <c r="DH5" s="59" t="s">
        <v>107</v>
      </c>
      <c r="DI5" s="59" t="s">
        <v>108</v>
      </c>
      <c r="DJ5" s="59" t="s">
        <v>44</v>
      </c>
      <c r="DK5" s="59" t="s">
        <v>123</v>
      </c>
      <c r="DL5" s="59" t="s">
        <v>118</v>
      </c>
      <c r="DM5" s="59" t="s">
        <v>115</v>
      </c>
      <c r="DN5" s="59" t="s">
        <v>102</v>
      </c>
      <c r="DO5" s="59" t="s">
        <v>103</v>
      </c>
      <c r="DP5" s="59" t="s">
        <v>104</v>
      </c>
      <c r="DQ5" s="59" t="s">
        <v>105</v>
      </c>
      <c r="DR5" s="59" t="s">
        <v>106</v>
      </c>
      <c r="DS5" s="59" t="s">
        <v>107</v>
      </c>
      <c r="DT5" s="59" t="s">
        <v>108</v>
      </c>
      <c r="DU5" s="59" t="s">
        <v>109</v>
      </c>
    </row>
    <row r="6" spans="1:125" s="66" customFormat="1">
      <c r="A6" s="49" t="s">
        <v>124</v>
      </c>
      <c r="B6" s="60">
        <f>B8</f>
        <v>2017</v>
      </c>
      <c r="C6" s="60">
        <f t="shared" ref="C6:X6" si="1">C8</f>
        <v>172014</v>
      </c>
      <c r="D6" s="60">
        <f t="shared" si="1"/>
        <v>47</v>
      </c>
      <c r="E6" s="60">
        <f t="shared" si="1"/>
        <v>14</v>
      </c>
      <c r="F6" s="60">
        <f t="shared" si="1"/>
        <v>0</v>
      </c>
      <c r="G6" s="60">
        <f t="shared" si="1"/>
        <v>1</v>
      </c>
      <c r="H6" s="60" t="str">
        <f>SUBSTITUTE(H8,"　","")</f>
        <v>石川県金沢市</v>
      </c>
      <c r="I6" s="60" t="str">
        <f t="shared" si="1"/>
        <v>武蔵地下駐車場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21</v>
      </c>
      <c r="S6" s="62" t="str">
        <f t="shared" si="1"/>
        <v>商業施設</v>
      </c>
      <c r="T6" s="62" t="str">
        <f t="shared" si="1"/>
        <v>無</v>
      </c>
      <c r="U6" s="63">
        <f t="shared" si="1"/>
        <v>11497</v>
      </c>
      <c r="V6" s="63">
        <f t="shared" si="1"/>
        <v>194</v>
      </c>
      <c r="W6" s="63">
        <f t="shared" si="1"/>
        <v>300</v>
      </c>
      <c r="X6" s="62" t="str">
        <f t="shared" si="1"/>
        <v>代行制</v>
      </c>
      <c r="Y6" s="64">
        <f>IF(Y8="-",NA(),Y8)</f>
        <v>71</v>
      </c>
      <c r="Z6" s="64">
        <f t="shared" ref="Z6:AH6" si="2">IF(Z8="-",NA(),Z8)</f>
        <v>71</v>
      </c>
      <c r="AA6" s="64">
        <f t="shared" si="2"/>
        <v>72</v>
      </c>
      <c r="AB6" s="64">
        <f t="shared" si="2"/>
        <v>53</v>
      </c>
      <c r="AC6" s="64">
        <f t="shared" si="2"/>
        <v>66.3</v>
      </c>
      <c r="AD6" s="64">
        <f t="shared" si="2"/>
        <v>104.2</v>
      </c>
      <c r="AE6" s="64">
        <f t="shared" si="2"/>
        <v>110.9</v>
      </c>
      <c r="AF6" s="64">
        <f t="shared" si="2"/>
        <v>113.4</v>
      </c>
      <c r="AG6" s="64">
        <f t="shared" si="2"/>
        <v>191.4</v>
      </c>
      <c r="AH6" s="64">
        <f t="shared" si="2"/>
        <v>141.30000000000001</v>
      </c>
      <c r="AI6" s="61" t="str">
        <f>IF(AI8="-","",IF(AI8="-","【-】","【"&amp;SUBSTITUTE(TEXT(AI8,"#,##0.0"),"-","△")&amp;"】"))</f>
        <v>【319.1】</v>
      </c>
      <c r="AJ6" s="64">
        <f>IF(AJ8="-",NA(),AJ8)</f>
        <v>37.5</v>
      </c>
      <c r="AK6" s="64">
        <f t="shared" ref="AK6:AS6" si="3">IF(AK8="-",NA(),AK8)</f>
        <v>29.1</v>
      </c>
      <c r="AL6" s="64">
        <f t="shared" si="3"/>
        <v>29</v>
      </c>
      <c r="AM6" s="64">
        <f t="shared" si="3"/>
        <v>3.8</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588</v>
      </c>
      <c r="AV6" s="65">
        <f t="shared" ref="AV6:BD6" si="4">IF(AV8="-",NA(),AV8)</f>
        <v>425</v>
      </c>
      <c r="AW6" s="65">
        <f t="shared" si="4"/>
        <v>424</v>
      </c>
      <c r="AX6" s="65">
        <f t="shared" si="4"/>
        <v>49</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-28</v>
      </c>
      <c r="BG6" s="64">
        <f t="shared" ref="BG6:BO6" si="5">IF(BG8="-",NA(),BG8)</f>
        <v>-2</v>
      </c>
      <c r="BH6" s="64">
        <f t="shared" si="5"/>
        <v>-4</v>
      </c>
      <c r="BI6" s="64">
        <f t="shared" si="5"/>
        <v>-17</v>
      </c>
      <c r="BJ6" s="64">
        <f t="shared" si="5"/>
        <v>-29.1</v>
      </c>
      <c r="BK6" s="64">
        <f t="shared" si="5"/>
        <v>18.3</v>
      </c>
      <c r="BL6" s="64">
        <f t="shared" si="5"/>
        <v>18.2</v>
      </c>
      <c r="BM6" s="64">
        <f t="shared" si="5"/>
        <v>17.5</v>
      </c>
      <c r="BN6" s="64">
        <f t="shared" si="5"/>
        <v>14.3</v>
      </c>
      <c r="BO6" s="64">
        <f t="shared" si="5"/>
        <v>11.8</v>
      </c>
      <c r="BP6" s="61" t="str">
        <f>IF(BP8="-","",IF(BP8="-","【-】","【"&amp;SUBSTITUTE(TEXT(BP8,"#,##0.0"),"-","△")&amp;"】"))</f>
        <v>【26.4】</v>
      </c>
      <c r="BQ6" s="65">
        <f>IF(BQ8="-",NA(),BQ8)</f>
        <v>-10073</v>
      </c>
      <c r="BR6" s="65">
        <f t="shared" ref="BR6:BZ6" si="6">IF(BR8="-",NA(),BR8)</f>
        <v>-1666</v>
      </c>
      <c r="BS6" s="65">
        <f t="shared" si="6"/>
        <v>-3315</v>
      </c>
      <c r="BT6" s="65">
        <f t="shared" si="6"/>
        <v>-7507</v>
      </c>
      <c r="BU6" s="65">
        <f t="shared" si="6"/>
        <v>-11250</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125</v>
      </c>
      <c r="CM6" s="63">
        <f t="shared" ref="CM6:CN6" si="7">CM8</f>
        <v>0</v>
      </c>
      <c r="CN6" s="63">
        <f t="shared" si="7"/>
        <v>30000</v>
      </c>
      <c r="CO6" s="64"/>
      <c r="CP6" s="64"/>
      <c r="CQ6" s="64"/>
      <c r="CR6" s="64"/>
      <c r="CS6" s="64"/>
      <c r="CT6" s="64"/>
      <c r="CU6" s="64"/>
      <c r="CV6" s="64"/>
      <c r="CW6" s="64"/>
      <c r="CX6" s="64"/>
      <c r="CY6" s="61" t="s">
        <v>125</v>
      </c>
      <c r="CZ6" s="64">
        <f>IF(CZ8="-",NA(),CZ8)</f>
        <v>445</v>
      </c>
      <c r="DA6" s="64">
        <f t="shared" ref="DA6:DI6" si="8">IF(DA8="-",NA(),DA8)</f>
        <v>228</v>
      </c>
      <c r="DB6" s="64">
        <f t="shared" si="8"/>
        <v>112</v>
      </c>
      <c r="DC6" s="64">
        <f t="shared" si="8"/>
        <v>39</v>
      </c>
      <c r="DD6" s="64">
        <f t="shared" si="8"/>
        <v>20.3</v>
      </c>
      <c r="DE6" s="64">
        <f t="shared" si="8"/>
        <v>438</v>
      </c>
      <c r="DF6" s="64">
        <f t="shared" si="8"/>
        <v>351.1</v>
      </c>
      <c r="DG6" s="64">
        <f t="shared" si="8"/>
        <v>278.89999999999998</v>
      </c>
      <c r="DH6" s="64">
        <f t="shared" si="8"/>
        <v>205.5</v>
      </c>
      <c r="DI6" s="64">
        <f t="shared" si="8"/>
        <v>187.9</v>
      </c>
      <c r="DJ6" s="61" t="str">
        <f>IF(DJ8="-","",IF(DJ8="-","【-】","【"&amp;SUBSTITUTE(TEXT(DJ8,"#,##0.0"),"-","△")&amp;"】"))</f>
        <v>【120.3】</v>
      </c>
      <c r="DK6" s="64">
        <f>IF(DK8="-",NA(),DK8)</f>
        <v>88.7</v>
      </c>
      <c r="DL6" s="64">
        <f t="shared" ref="DL6:DT6" si="9">IF(DL8="-",NA(),DL8)</f>
        <v>95.4</v>
      </c>
      <c r="DM6" s="64">
        <f t="shared" si="9"/>
        <v>92.8</v>
      </c>
      <c r="DN6" s="64">
        <f t="shared" si="9"/>
        <v>84</v>
      </c>
      <c r="DO6" s="64">
        <f t="shared" si="9"/>
        <v>82.5</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126</v>
      </c>
      <c r="B7" s="60">
        <f t="shared" ref="B7:X7" si="10">B8</f>
        <v>2017</v>
      </c>
      <c r="C7" s="60">
        <f t="shared" si="10"/>
        <v>172014</v>
      </c>
      <c r="D7" s="60">
        <f t="shared" si="10"/>
        <v>47</v>
      </c>
      <c r="E7" s="60">
        <f t="shared" si="10"/>
        <v>14</v>
      </c>
      <c r="F7" s="60">
        <f t="shared" si="10"/>
        <v>0</v>
      </c>
      <c r="G7" s="60">
        <f t="shared" si="10"/>
        <v>1</v>
      </c>
      <c r="H7" s="60" t="str">
        <f t="shared" si="10"/>
        <v>石川県　金沢市</v>
      </c>
      <c r="I7" s="60" t="str">
        <f t="shared" si="10"/>
        <v>武蔵地下駐車場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21</v>
      </c>
      <c r="S7" s="62" t="str">
        <f t="shared" si="10"/>
        <v>商業施設</v>
      </c>
      <c r="T7" s="62" t="str">
        <f t="shared" si="10"/>
        <v>無</v>
      </c>
      <c r="U7" s="63">
        <f t="shared" si="10"/>
        <v>11497</v>
      </c>
      <c r="V7" s="63">
        <f t="shared" si="10"/>
        <v>194</v>
      </c>
      <c r="W7" s="63">
        <f t="shared" si="10"/>
        <v>300</v>
      </c>
      <c r="X7" s="62" t="str">
        <f t="shared" si="10"/>
        <v>代行制</v>
      </c>
      <c r="Y7" s="64">
        <f>Y8</f>
        <v>71</v>
      </c>
      <c r="Z7" s="64">
        <f t="shared" ref="Z7:AH7" si="11">Z8</f>
        <v>71</v>
      </c>
      <c r="AA7" s="64">
        <f t="shared" si="11"/>
        <v>72</v>
      </c>
      <c r="AB7" s="64">
        <f t="shared" si="11"/>
        <v>53</v>
      </c>
      <c r="AC7" s="64">
        <f t="shared" si="11"/>
        <v>66.3</v>
      </c>
      <c r="AD7" s="64">
        <f t="shared" si="11"/>
        <v>104.2</v>
      </c>
      <c r="AE7" s="64">
        <f t="shared" si="11"/>
        <v>110.9</v>
      </c>
      <c r="AF7" s="64">
        <f t="shared" si="11"/>
        <v>113.4</v>
      </c>
      <c r="AG7" s="64">
        <f t="shared" si="11"/>
        <v>191.4</v>
      </c>
      <c r="AH7" s="64">
        <f t="shared" si="11"/>
        <v>141.30000000000001</v>
      </c>
      <c r="AI7" s="61"/>
      <c r="AJ7" s="64">
        <f>AJ8</f>
        <v>37.5</v>
      </c>
      <c r="AK7" s="64">
        <f t="shared" ref="AK7:AS7" si="12">AK8</f>
        <v>29.1</v>
      </c>
      <c r="AL7" s="64">
        <f t="shared" si="12"/>
        <v>29</v>
      </c>
      <c r="AM7" s="64">
        <f t="shared" si="12"/>
        <v>3.8</v>
      </c>
      <c r="AN7" s="64">
        <f t="shared" si="12"/>
        <v>0</v>
      </c>
      <c r="AO7" s="64">
        <f t="shared" si="12"/>
        <v>11.6</v>
      </c>
      <c r="AP7" s="64">
        <f t="shared" si="12"/>
        <v>10</v>
      </c>
      <c r="AQ7" s="64">
        <f t="shared" si="12"/>
        <v>9.5</v>
      </c>
      <c r="AR7" s="64">
        <f t="shared" si="12"/>
        <v>15.1</v>
      </c>
      <c r="AS7" s="64">
        <f t="shared" si="12"/>
        <v>15</v>
      </c>
      <c r="AT7" s="61"/>
      <c r="AU7" s="65">
        <f>AU8</f>
        <v>588</v>
      </c>
      <c r="AV7" s="65">
        <f t="shared" ref="AV7:BD7" si="13">AV8</f>
        <v>425</v>
      </c>
      <c r="AW7" s="65">
        <f t="shared" si="13"/>
        <v>424</v>
      </c>
      <c r="AX7" s="65">
        <f t="shared" si="13"/>
        <v>49</v>
      </c>
      <c r="AY7" s="65">
        <f t="shared" si="13"/>
        <v>0</v>
      </c>
      <c r="AZ7" s="65">
        <f t="shared" si="13"/>
        <v>247</v>
      </c>
      <c r="BA7" s="65">
        <f t="shared" si="13"/>
        <v>202</v>
      </c>
      <c r="BB7" s="65">
        <f t="shared" si="13"/>
        <v>177</v>
      </c>
      <c r="BC7" s="65">
        <f t="shared" si="13"/>
        <v>145</v>
      </c>
      <c r="BD7" s="65">
        <f t="shared" si="13"/>
        <v>108</v>
      </c>
      <c r="BE7" s="63"/>
      <c r="BF7" s="64">
        <f>BF8</f>
        <v>-28</v>
      </c>
      <c r="BG7" s="64">
        <f t="shared" ref="BG7:BO7" si="14">BG8</f>
        <v>-2</v>
      </c>
      <c r="BH7" s="64">
        <f t="shared" si="14"/>
        <v>-4</v>
      </c>
      <c r="BI7" s="64">
        <f t="shared" si="14"/>
        <v>-17</v>
      </c>
      <c r="BJ7" s="64">
        <f t="shared" si="14"/>
        <v>-29.1</v>
      </c>
      <c r="BK7" s="64">
        <f t="shared" si="14"/>
        <v>18.3</v>
      </c>
      <c r="BL7" s="64">
        <f t="shared" si="14"/>
        <v>18.2</v>
      </c>
      <c r="BM7" s="64">
        <f t="shared" si="14"/>
        <v>17.5</v>
      </c>
      <c r="BN7" s="64">
        <f t="shared" si="14"/>
        <v>14.3</v>
      </c>
      <c r="BO7" s="64">
        <f t="shared" si="14"/>
        <v>11.8</v>
      </c>
      <c r="BP7" s="61"/>
      <c r="BQ7" s="65">
        <f>BQ8</f>
        <v>-10073</v>
      </c>
      <c r="BR7" s="65">
        <f t="shared" ref="BR7:BZ7" si="15">BR8</f>
        <v>-1666</v>
      </c>
      <c r="BS7" s="65">
        <f t="shared" si="15"/>
        <v>-3315</v>
      </c>
      <c r="BT7" s="65">
        <f t="shared" si="15"/>
        <v>-7507</v>
      </c>
      <c r="BU7" s="65">
        <f t="shared" si="15"/>
        <v>-11250</v>
      </c>
      <c r="BV7" s="65">
        <f t="shared" si="15"/>
        <v>31473</v>
      </c>
      <c r="BW7" s="65">
        <f t="shared" si="15"/>
        <v>37843</v>
      </c>
      <c r="BX7" s="65">
        <f t="shared" si="15"/>
        <v>36318</v>
      </c>
      <c r="BY7" s="65">
        <f t="shared" si="15"/>
        <v>37745</v>
      </c>
      <c r="BZ7" s="65">
        <f t="shared" si="15"/>
        <v>35151</v>
      </c>
      <c r="CA7" s="63"/>
      <c r="CB7" s="64" t="s">
        <v>127</v>
      </c>
      <c r="CC7" s="64" t="s">
        <v>127</v>
      </c>
      <c r="CD7" s="64" t="s">
        <v>127</v>
      </c>
      <c r="CE7" s="64" t="s">
        <v>127</v>
      </c>
      <c r="CF7" s="64" t="s">
        <v>127</v>
      </c>
      <c r="CG7" s="64" t="s">
        <v>127</v>
      </c>
      <c r="CH7" s="64" t="s">
        <v>127</v>
      </c>
      <c r="CI7" s="64" t="s">
        <v>127</v>
      </c>
      <c r="CJ7" s="64" t="s">
        <v>127</v>
      </c>
      <c r="CK7" s="64" t="s">
        <v>125</v>
      </c>
      <c r="CL7" s="61"/>
      <c r="CM7" s="63">
        <f>CM8</f>
        <v>0</v>
      </c>
      <c r="CN7" s="63">
        <f>CN8</f>
        <v>30000</v>
      </c>
      <c r="CO7" s="64" t="s">
        <v>127</v>
      </c>
      <c r="CP7" s="64" t="s">
        <v>127</v>
      </c>
      <c r="CQ7" s="64" t="s">
        <v>127</v>
      </c>
      <c r="CR7" s="64" t="s">
        <v>127</v>
      </c>
      <c r="CS7" s="64" t="s">
        <v>127</v>
      </c>
      <c r="CT7" s="64" t="s">
        <v>127</v>
      </c>
      <c r="CU7" s="64" t="s">
        <v>127</v>
      </c>
      <c r="CV7" s="64" t="s">
        <v>127</v>
      </c>
      <c r="CW7" s="64" t="s">
        <v>127</v>
      </c>
      <c r="CX7" s="64" t="s">
        <v>125</v>
      </c>
      <c r="CY7" s="61"/>
      <c r="CZ7" s="64">
        <f>CZ8</f>
        <v>445</v>
      </c>
      <c r="DA7" s="64">
        <f t="shared" ref="DA7:DI7" si="16">DA8</f>
        <v>228</v>
      </c>
      <c r="DB7" s="64">
        <f t="shared" si="16"/>
        <v>112</v>
      </c>
      <c r="DC7" s="64">
        <f t="shared" si="16"/>
        <v>39</v>
      </c>
      <c r="DD7" s="64">
        <f t="shared" si="16"/>
        <v>20.3</v>
      </c>
      <c r="DE7" s="64">
        <f t="shared" si="16"/>
        <v>438</v>
      </c>
      <c r="DF7" s="64">
        <f t="shared" si="16"/>
        <v>351.1</v>
      </c>
      <c r="DG7" s="64">
        <f t="shared" si="16"/>
        <v>278.89999999999998</v>
      </c>
      <c r="DH7" s="64">
        <f t="shared" si="16"/>
        <v>205.5</v>
      </c>
      <c r="DI7" s="64">
        <f t="shared" si="16"/>
        <v>187.9</v>
      </c>
      <c r="DJ7" s="61"/>
      <c r="DK7" s="64">
        <f>DK8</f>
        <v>88.7</v>
      </c>
      <c r="DL7" s="64">
        <f t="shared" ref="DL7:DT7" si="17">DL8</f>
        <v>95.4</v>
      </c>
      <c r="DM7" s="64">
        <f t="shared" si="17"/>
        <v>92.8</v>
      </c>
      <c r="DN7" s="64">
        <f t="shared" si="17"/>
        <v>84</v>
      </c>
      <c r="DO7" s="64">
        <f t="shared" si="17"/>
        <v>82.5</v>
      </c>
      <c r="DP7" s="64">
        <f t="shared" si="17"/>
        <v>189.3</v>
      </c>
      <c r="DQ7" s="64">
        <f t="shared" si="17"/>
        <v>182.5</v>
      </c>
      <c r="DR7" s="64">
        <f t="shared" si="17"/>
        <v>185.2</v>
      </c>
      <c r="DS7" s="64">
        <f t="shared" si="17"/>
        <v>184.1</v>
      </c>
      <c r="DT7" s="64">
        <f t="shared" si="17"/>
        <v>186.8</v>
      </c>
      <c r="DU7" s="61"/>
    </row>
    <row r="8" spans="1:125" s="66" customFormat="1">
      <c r="A8" s="49"/>
      <c r="B8" s="67">
        <v>2017</v>
      </c>
      <c r="C8" s="67">
        <v>172014</v>
      </c>
      <c r="D8" s="67">
        <v>47</v>
      </c>
      <c r="E8" s="67">
        <v>14</v>
      </c>
      <c r="F8" s="67">
        <v>0</v>
      </c>
      <c r="G8" s="67">
        <v>1</v>
      </c>
      <c r="H8" s="67" t="s">
        <v>128</v>
      </c>
      <c r="I8" s="67" t="s">
        <v>129</v>
      </c>
      <c r="J8" s="67" t="s">
        <v>130</v>
      </c>
      <c r="K8" s="67" t="s">
        <v>131</v>
      </c>
      <c r="L8" s="67" t="s">
        <v>132</v>
      </c>
      <c r="M8" s="67" t="s">
        <v>133</v>
      </c>
      <c r="N8" s="67" t="s">
        <v>134</v>
      </c>
      <c r="O8" s="68" t="s">
        <v>135</v>
      </c>
      <c r="P8" s="69" t="s">
        <v>136</v>
      </c>
      <c r="Q8" s="69" t="s">
        <v>137</v>
      </c>
      <c r="R8" s="70">
        <v>21</v>
      </c>
      <c r="S8" s="69" t="s">
        <v>138</v>
      </c>
      <c r="T8" s="69" t="s">
        <v>139</v>
      </c>
      <c r="U8" s="70">
        <v>11497</v>
      </c>
      <c r="V8" s="70">
        <v>194</v>
      </c>
      <c r="W8" s="70">
        <v>300</v>
      </c>
      <c r="X8" s="69" t="s">
        <v>140</v>
      </c>
      <c r="Y8" s="71">
        <v>71</v>
      </c>
      <c r="Z8" s="71">
        <v>71</v>
      </c>
      <c r="AA8" s="71">
        <v>72</v>
      </c>
      <c r="AB8" s="71">
        <v>53</v>
      </c>
      <c r="AC8" s="71">
        <v>66.3</v>
      </c>
      <c r="AD8" s="71">
        <v>104.2</v>
      </c>
      <c r="AE8" s="71">
        <v>110.9</v>
      </c>
      <c r="AF8" s="71">
        <v>113.4</v>
      </c>
      <c r="AG8" s="71">
        <v>191.4</v>
      </c>
      <c r="AH8" s="71">
        <v>141.30000000000001</v>
      </c>
      <c r="AI8" s="68">
        <v>319.10000000000002</v>
      </c>
      <c r="AJ8" s="71">
        <v>37.5</v>
      </c>
      <c r="AK8" s="71">
        <v>29.1</v>
      </c>
      <c r="AL8" s="71">
        <v>29</v>
      </c>
      <c r="AM8" s="71">
        <v>3.8</v>
      </c>
      <c r="AN8" s="71">
        <v>0</v>
      </c>
      <c r="AO8" s="71">
        <v>11.6</v>
      </c>
      <c r="AP8" s="71">
        <v>10</v>
      </c>
      <c r="AQ8" s="71">
        <v>9.5</v>
      </c>
      <c r="AR8" s="71">
        <v>15.1</v>
      </c>
      <c r="AS8" s="71">
        <v>15</v>
      </c>
      <c r="AT8" s="68">
        <v>5.6</v>
      </c>
      <c r="AU8" s="72">
        <v>588</v>
      </c>
      <c r="AV8" s="72">
        <v>425</v>
      </c>
      <c r="AW8" s="72">
        <v>424</v>
      </c>
      <c r="AX8" s="72">
        <v>49</v>
      </c>
      <c r="AY8" s="72">
        <v>0</v>
      </c>
      <c r="AZ8" s="72">
        <v>247</v>
      </c>
      <c r="BA8" s="72">
        <v>202</v>
      </c>
      <c r="BB8" s="72">
        <v>177</v>
      </c>
      <c r="BC8" s="72">
        <v>145</v>
      </c>
      <c r="BD8" s="72">
        <v>108</v>
      </c>
      <c r="BE8" s="72">
        <v>37</v>
      </c>
      <c r="BF8" s="71">
        <v>-28</v>
      </c>
      <c r="BG8" s="71">
        <v>-2</v>
      </c>
      <c r="BH8" s="71">
        <v>-4</v>
      </c>
      <c r="BI8" s="71">
        <v>-17</v>
      </c>
      <c r="BJ8" s="71">
        <v>-29.1</v>
      </c>
      <c r="BK8" s="71">
        <v>18.3</v>
      </c>
      <c r="BL8" s="71">
        <v>18.2</v>
      </c>
      <c r="BM8" s="71">
        <v>17.5</v>
      </c>
      <c r="BN8" s="71">
        <v>14.3</v>
      </c>
      <c r="BO8" s="71">
        <v>11.8</v>
      </c>
      <c r="BP8" s="68">
        <v>26.4</v>
      </c>
      <c r="BQ8" s="72">
        <v>-10073</v>
      </c>
      <c r="BR8" s="72">
        <v>-1666</v>
      </c>
      <c r="BS8" s="72">
        <v>-3315</v>
      </c>
      <c r="BT8" s="73">
        <v>-7507</v>
      </c>
      <c r="BU8" s="73">
        <v>-11250</v>
      </c>
      <c r="BV8" s="72">
        <v>31473</v>
      </c>
      <c r="BW8" s="72">
        <v>37843</v>
      </c>
      <c r="BX8" s="72">
        <v>36318</v>
      </c>
      <c r="BY8" s="72">
        <v>37745</v>
      </c>
      <c r="BZ8" s="72">
        <v>35151</v>
      </c>
      <c r="CA8" s="70">
        <v>15069</v>
      </c>
      <c r="CB8" s="71" t="s">
        <v>132</v>
      </c>
      <c r="CC8" s="71" t="s">
        <v>132</v>
      </c>
      <c r="CD8" s="71" t="s">
        <v>132</v>
      </c>
      <c r="CE8" s="71" t="s">
        <v>132</v>
      </c>
      <c r="CF8" s="71" t="s">
        <v>132</v>
      </c>
      <c r="CG8" s="71" t="s">
        <v>132</v>
      </c>
      <c r="CH8" s="71" t="s">
        <v>132</v>
      </c>
      <c r="CI8" s="71" t="s">
        <v>132</v>
      </c>
      <c r="CJ8" s="71" t="s">
        <v>132</v>
      </c>
      <c r="CK8" s="71" t="s">
        <v>132</v>
      </c>
      <c r="CL8" s="68" t="s">
        <v>132</v>
      </c>
      <c r="CM8" s="70">
        <v>0</v>
      </c>
      <c r="CN8" s="70">
        <v>30000</v>
      </c>
      <c r="CO8" s="71" t="s">
        <v>132</v>
      </c>
      <c r="CP8" s="71" t="s">
        <v>132</v>
      </c>
      <c r="CQ8" s="71" t="s">
        <v>132</v>
      </c>
      <c r="CR8" s="71" t="s">
        <v>132</v>
      </c>
      <c r="CS8" s="71" t="s">
        <v>132</v>
      </c>
      <c r="CT8" s="71" t="s">
        <v>132</v>
      </c>
      <c r="CU8" s="71" t="s">
        <v>132</v>
      </c>
      <c r="CV8" s="71" t="s">
        <v>132</v>
      </c>
      <c r="CW8" s="71" t="s">
        <v>132</v>
      </c>
      <c r="CX8" s="71" t="s">
        <v>132</v>
      </c>
      <c r="CY8" s="68" t="s">
        <v>132</v>
      </c>
      <c r="CZ8" s="71">
        <v>445</v>
      </c>
      <c r="DA8" s="71">
        <v>228</v>
      </c>
      <c r="DB8" s="71">
        <v>112</v>
      </c>
      <c r="DC8" s="71">
        <v>39</v>
      </c>
      <c r="DD8" s="71">
        <v>20.3</v>
      </c>
      <c r="DE8" s="71">
        <v>438</v>
      </c>
      <c r="DF8" s="71">
        <v>351.1</v>
      </c>
      <c r="DG8" s="71">
        <v>278.89999999999998</v>
      </c>
      <c r="DH8" s="71">
        <v>205.5</v>
      </c>
      <c r="DI8" s="71">
        <v>187.9</v>
      </c>
      <c r="DJ8" s="68">
        <v>120.3</v>
      </c>
      <c r="DK8" s="71">
        <v>88.7</v>
      </c>
      <c r="DL8" s="71">
        <v>95.4</v>
      </c>
      <c r="DM8" s="71">
        <v>92.8</v>
      </c>
      <c r="DN8" s="71">
        <v>84</v>
      </c>
      <c r="DO8" s="71">
        <v>82.5</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2019-01-28T02:34:55Z</cp:lastPrinted>
  <dcterms:created xsi:type="dcterms:W3CDTF">2018-12-07T10:29:31Z</dcterms:created>
  <dcterms:modified xsi:type="dcterms:W3CDTF">2019-01-28T05:04:26Z</dcterms:modified>
  <cp:category/>
</cp:coreProperties>
</file>