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Me1x7cFo0CsSd9/UdCBd9EAG8C6+9ko0IyXV/JAWrz2iITR7lcdkBCnggsG44Xhtu8t99wtV/D6tKNfESt/A5w==" workbookSaltValue="+lNiZBz+xu9meJPTz4FxR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HM78" i="4"/>
  <c r="MH78" i="4"/>
  <c r="IZ54" i="4"/>
  <c r="IZ32" i="4"/>
  <c r="FL32" i="4"/>
  <c r="CS78" i="4"/>
  <c r="BX54" i="4"/>
  <c r="BX32" i="4"/>
  <c r="MN54" i="4"/>
  <c r="FL54" i="4"/>
  <c r="C11" i="5"/>
  <c r="D11" i="5"/>
  <c r="E11" i="5"/>
  <c r="B11" i="5"/>
  <c r="KC78" i="4" l="1"/>
  <c r="HG32" i="4"/>
  <c r="FH78" i="4"/>
  <c r="DS54" i="4"/>
  <c r="DS32" i="4"/>
  <c r="AE54" i="4"/>
  <c r="KU54" i="4"/>
  <c r="KU32" i="4"/>
  <c r="HG54" i="4"/>
  <c r="AN78" i="4"/>
  <c r="AE32" i="4"/>
  <c r="KF54" i="4"/>
  <c r="DD54" i="4"/>
  <c r="JJ78" i="4"/>
  <c r="GR54" i="4"/>
  <c r="GR32" i="4"/>
  <c r="DD32" i="4"/>
  <c r="EO78" i="4"/>
  <c r="U78" i="4"/>
  <c r="P54" i="4"/>
  <c r="P32" i="4"/>
  <c r="KF32" i="4"/>
  <c r="BZ78" i="4"/>
  <c r="IK32" i="4"/>
  <c r="LY54" i="4"/>
  <c r="LY32" i="4"/>
  <c r="IK54" i="4"/>
  <c r="GT78" i="4"/>
  <c r="EW54" i="4"/>
  <c r="EW32" i="4"/>
  <c r="BI54" i="4"/>
  <c r="BI32" i="4"/>
  <c r="LO78" i="4"/>
  <c r="GA78" i="4"/>
  <c r="EH54" i="4"/>
  <c r="LJ54" i="4"/>
  <c r="BG78" i="4"/>
  <c r="AT54" i="4"/>
  <c r="AT32" i="4"/>
  <c r="KV78" i="4"/>
  <c r="HV54" i="4"/>
  <c r="HV32" i="4"/>
  <c r="EH32" i="4"/>
  <c r="LJ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<sst xmlns="http://schemas.openxmlformats.org/spreadsheetml/2006/main" count="286" uniqueCount="152">
  <si>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</si>
  <si>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</si>
  <si>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</si>
  <si>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</si>
  <si>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</si>
  <si>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</si>
  <si>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</si>
  <si>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</si>
  <si>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</si>
  <si>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</si>
  <si>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</si>
  <si>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</si>
  <si>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</si>
  <si>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</si>
  <si>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</si>
  <si>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</si>
  <si>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</si>
  <si>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</si>
  <si>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</si>
  <si>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</si>
  <si>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</si>
  <si>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</si>
  <si>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</si>
  <si>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</si>
  <si>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</si>
  <si>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</si>
  <si>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</si>
  <si>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</si>
  <si>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</si>
  <si>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</si>
  <si>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</si>
  <si>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</si>
  <si>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</si>
  <si>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</si>
  <si>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</si>
  <si>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</si>
  <si>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</si>
  <si>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</si>
  <si>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</si>
  <si>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</si>
  <si>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</si>
  <si>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</si>
  <si>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</si>
  <si>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</si>
  <si>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</si>
  <si>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</si>
  <si>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</si>
  <si>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</si>
  <si>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</si>
  <si>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</si>
  <si>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</si>
  <si>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</si>
  <si>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</si>
  <si>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</si>
  <si>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</si>
  <si>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</si>
  <si>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</si>
  <si>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</si>
  <si>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</si>
  <si>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</si>
  <si>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</si>
  <si>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</si>
  <si>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</si>
  <si>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</si>
  <si>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</si>
  <si>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</si>
  <si>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</si>
  <si>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</si>
  <si>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</si>
  <si>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</si>
  <si>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</si>
  <si>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</si>
  <si>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</si>
  <si>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</si>
  <si>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</si>
  <si>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</si>
  <si>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</si>
  <si>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</si>
  <si>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</si>
  <si>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</si>
  <si>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</si>
  <si>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</si>
  <si>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</si>
  <si>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</si>
  <si>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</si>
  <si>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</si>
  <si>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</si>
  <si>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</si>
  <si>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</si>
  <si>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</si>
  <si>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</si>
  <si>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</si>
  <si>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</si>
  <si>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</si>
  <si>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</si>
  <si>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</si>
  <si>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</si>
  <si>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</si>
  <si>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</si>
  <si>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</si>
  <si>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</si>
  <si>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</si>
  <si>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</si>
  <si>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</si>
  <si>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</si>
  <si>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</si>
  <si>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</si>
  <si>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</si>
  <si>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</si>
  <si>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</si>
  <si>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</si>
  <si>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</si>
  <si>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</si>
  <si>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</si>
  <si>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</si>
  <si>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</si>
  <si>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</si>
  <si>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</si>
  <si>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</si>
  <si>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</si>
  <si>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</si>
  <si>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</si>
  <si>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</si>
  <si>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</si>
  <si>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</si>
  <si>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</si>
  <si>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</si>
  <si>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</si>
  <si>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金沢市</t>
  </si>
  <si>
    <t>市立病院</t>
  </si>
  <si>
    <t>条例全部</t>
  </si>
  <si>
    <t>病院事業</t>
  </si>
  <si>
    <t>一般病院</t>
  </si>
  <si>
    <t>300床以上～400床未満</t>
  </si>
  <si>
    <t>その他</t>
  </si>
  <si>
    <t>直営</t>
  </si>
  <si>
    <t>対象</t>
  </si>
  <si>
    <t>ド 透 訓</t>
  </si>
  <si>
    <t>救 臨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</si>
  <si>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</si>
  <si>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</si>
  <si>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</si>
  <si>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</si>
  <si>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</si>
  <si>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</si>
  <si>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</si>
  <si>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</si>
  <si>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</si>
  <si>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民の病院として、一般医療のほか救急医療、先端医療、結核・感染症医療、災害医療等の特殊・不採算医療を担うとともに、地域の医療機関や保健・介護・福祉施設との連携、災害医療、医師・医療スタッフ・医療系学生の教育研修並びに自治体の保健医療政策を担っている。</t>
    <rPh sb="1" eb="3">
      <t>シミン</t>
    </rPh>
    <rPh sb="4" eb="6">
      <t>ビョウイン</t>
    </rPh>
    <rPh sb="10" eb="12">
      <t>イッパン</t>
    </rPh>
    <rPh sb="12" eb="14">
      <t>イリョウ</t>
    </rPh>
    <rPh sb="17" eb="19">
      <t>キュウキュウ</t>
    </rPh>
    <rPh sb="19" eb="21">
      <t>イリョウ</t>
    </rPh>
    <rPh sb="22" eb="24">
      <t>センタン</t>
    </rPh>
    <rPh sb="24" eb="26">
      <t>イリョウ</t>
    </rPh>
    <rPh sb="27" eb="29">
      <t>ケッカク</t>
    </rPh>
    <rPh sb="30" eb="33">
      <t>カンセンショウ</t>
    </rPh>
    <rPh sb="33" eb="35">
      <t>イリョウ</t>
    </rPh>
    <rPh sb="36" eb="38">
      <t>サイガイ</t>
    </rPh>
    <rPh sb="38" eb="41">
      <t>イリョウナド</t>
    </rPh>
    <rPh sb="42" eb="44">
      <t>トクシュ</t>
    </rPh>
    <rPh sb="45" eb="48">
      <t>フサイサン</t>
    </rPh>
    <rPh sb="48" eb="50">
      <t>イリョウ</t>
    </rPh>
    <rPh sb="51" eb="52">
      <t>ニナ</t>
    </rPh>
    <rPh sb="58" eb="60">
      <t>チイキ</t>
    </rPh>
    <rPh sb="61" eb="63">
      <t>イリョウ</t>
    </rPh>
    <rPh sb="63" eb="65">
      <t>キカン</t>
    </rPh>
    <rPh sb="66" eb="68">
      <t>ホケン</t>
    </rPh>
    <rPh sb="69" eb="71">
      <t>カイゴ</t>
    </rPh>
    <rPh sb="72" eb="74">
      <t>フクシ</t>
    </rPh>
    <rPh sb="74" eb="76">
      <t>シセツ</t>
    </rPh>
    <rPh sb="78" eb="80">
      <t>レンケイ</t>
    </rPh>
    <rPh sb="81" eb="83">
      <t>サイガイ</t>
    </rPh>
    <rPh sb="83" eb="85">
      <t>イリョウ</t>
    </rPh>
    <rPh sb="86" eb="88">
      <t>イシ</t>
    </rPh>
    <rPh sb="89" eb="91">
      <t>イリョウ</t>
    </rPh>
    <rPh sb="96" eb="98">
      <t>イリョウ</t>
    </rPh>
    <rPh sb="98" eb="99">
      <t>ケイ</t>
    </rPh>
    <rPh sb="99" eb="101">
      <t>ガクセイ</t>
    </rPh>
    <rPh sb="102" eb="104">
      <t>キョウイク</t>
    </rPh>
    <rPh sb="104" eb="106">
      <t>ケンシュウ</t>
    </rPh>
    <rPh sb="106" eb="107">
      <t>ナラ</t>
    </rPh>
    <rPh sb="109" eb="112">
      <t>ジチタイ</t>
    </rPh>
    <rPh sb="113" eb="115">
      <t>ホケン</t>
    </rPh>
    <rPh sb="115" eb="117">
      <t>イリョウ</t>
    </rPh>
    <rPh sb="117" eb="119">
      <t>セイサク</t>
    </rPh>
    <rPh sb="120" eb="121">
      <t>ニナ</t>
    </rPh>
    <phoneticPr fontId="19"/>
  </si>
  <si>
    <t>　当院は類似病院と比較すると、①経常収支比率、②医業収支比率は高く、③累積欠損金比率は低い傾向にあるが、新金沢市立病院経営計画を着実に実行し経営の更なる健全化が求められる。
　また、⑤入院患者１人１日あたり収益及び⑥外来患者１人１日あたり収益が低く、⑦職員給与費対医業収益比率が上昇傾向にあるため、病床数に見合う職員配置による経費が生じているにもかかわらず、それに相応する診療収入が得られていないので経営の効率性が急務の課題である。</t>
    <rPh sb="1" eb="3">
      <t>トウイン</t>
    </rPh>
    <rPh sb="4" eb="6">
      <t>ルイジ</t>
    </rPh>
    <rPh sb="6" eb="8">
      <t>ビョウイン</t>
    </rPh>
    <rPh sb="9" eb="11">
      <t>ヒカク</t>
    </rPh>
    <rPh sb="16" eb="18">
      <t>ケイジョウ</t>
    </rPh>
    <rPh sb="18" eb="20">
      <t>シュウシ</t>
    </rPh>
    <rPh sb="20" eb="22">
      <t>ヒリツ</t>
    </rPh>
    <rPh sb="24" eb="26">
      <t>イギョウ</t>
    </rPh>
    <rPh sb="26" eb="28">
      <t>シュウシ</t>
    </rPh>
    <rPh sb="28" eb="30">
      <t>ヒリツ</t>
    </rPh>
    <rPh sb="31" eb="32">
      <t>タカ</t>
    </rPh>
    <rPh sb="35" eb="40">
      <t>ルイセキケッソンキン</t>
    </rPh>
    <rPh sb="40" eb="42">
      <t>ヒリツ</t>
    </rPh>
    <rPh sb="43" eb="44">
      <t>ヒク</t>
    </rPh>
    <rPh sb="45" eb="47">
      <t>ケイコウ</t>
    </rPh>
    <rPh sb="52" eb="53">
      <t>シン</t>
    </rPh>
    <rPh sb="53" eb="55">
      <t>カナザワ</t>
    </rPh>
    <rPh sb="55" eb="59">
      <t>シリツビョウイン</t>
    </rPh>
    <rPh sb="59" eb="61">
      <t>ケイエイ</t>
    </rPh>
    <rPh sb="61" eb="63">
      <t>ケイカク</t>
    </rPh>
    <rPh sb="64" eb="66">
      <t>チャクジツ</t>
    </rPh>
    <rPh sb="67" eb="69">
      <t>ジッコウ</t>
    </rPh>
    <rPh sb="70" eb="72">
      <t>ケイエイ</t>
    </rPh>
    <rPh sb="73" eb="74">
      <t>サラ</t>
    </rPh>
    <rPh sb="76" eb="78">
      <t>ケンゼン</t>
    </rPh>
    <rPh sb="78" eb="79">
      <t>カ</t>
    </rPh>
    <rPh sb="80" eb="81">
      <t>モト</t>
    </rPh>
    <rPh sb="92" eb="94">
      <t>ニュウイン</t>
    </rPh>
    <rPh sb="94" eb="96">
      <t>カンジャ</t>
    </rPh>
    <rPh sb="97" eb="98">
      <t>ニン</t>
    </rPh>
    <rPh sb="99" eb="100">
      <t>ニチ</t>
    </rPh>
    <rPh sb="103" eb="105">
      <t>シュウエキ</t>
    </rPh>
    <rPh sb="105" eb="106">
      <t>オヨ</t>
    </rPh>
    <rPh sb="108" eb="110">
      <t>ガイライ</t>
    </rPh>
    <rPh sb="110" eb="112">
      <t>カンジャ</t>
    </rPh>
    <rPh sb="113" eb="114">
      <t>ニン</t>
    </rPh>
    <rPh sb="115" eb="116">
      <t>ニチ</t>
    </rPh>
    <rPh sb="119" eb="121">
      <t>シュウエキ</t>
    </rPh>
    <rPh sb="122" eb="123">
      <t>ヒク</t>
    </rPh>
    <rPh sb="126" eb="128">
      <t>ショクイン</t>
    </rPh>
    <rPh sb="128" eb="130">
      <t>キュウヨ</t>
    </rPh>
    <rPh sb="130" eb="131">
      <t>ヒ</t>
    </rPh>
    <rPh sb="131" eb="132">
      <t>タイ</t>
    </rPh>
    <rPh sb="132" eb="134">
      <t>イギョウ</t>
    </rPh>
    <rPh sb="134" eb="136">
      <t>シュウエキ</t>
    </rPh>
    <rPh sb="136" eb="138">
      <t>ヒリツ</t>
    </rPh>
    <rPh sb="139" eb="141">
      <t>ジョウショウ</t>
    </rPh>
    <rPh sb="141" eb="143">
      <t>ケイコウ</t>
    </rPh>
    <rPh sb="149" eb="152">
      <t>ビョウショウスウ</t>
    </rPh>
    <rPh sb="153" eb="155">
      <t>ミア</t>
    </rPh>
    <rPh sb="156" eb="158">
      <t>ショクイン</t>
    </rPh>
    <rPh sb="158" eb="160">
      <t>ハイチ</t>
    </rPh>
    <rPh sb="163" eb="165">
      <t>ケイヒ</t>
    </rPh>
    <rPh sb="166" eb="167">
      <t>ショウ</t>
    </rPh>
    <rPh sb="182" eb="184">
      <t>ソウオウ</t>
    </rPh>
    <rPh sb="186" eb="188">
      <t>シンリョウ</t>
    </rPh>
    <rPh sb="188" eb="190">
      <t>シュウニュウ</t>
    </rPh>
    <rPh sb="191" eb="192">
      <t>エ</t>
    </rPh>
    <rPh sb="200" eb="202">
      <t>ケイエイ</t>
    </rPh>
    <rPh sb="203" eb="205">
      <t>コウリツ</t>
    </rPh>
    <rPh sb="205" eb="206">
      <t>セイ</t>
    </rPh>
    <rPh sb="207" eb="209">
      <t>キュウム</t>
    </rPh>
    <rPh sb="210" eb="212">
      <t>カダイ</t>
    </rPh>
    <phoneticPr fontId="19"/>
  </si>
  <si>
    <t>　公立病院を取り巻く環境は非常に厳しく、当院においても類似病院と比較すると経営の健全には努めているが、経常収支が２年連続赤字であったことや増加する職員給与費などとても厳しい経営状況となっている。
　一方、急性期医療、災害医療、結核・感染症などの不採算医療など公立病院として求められる役割・使命は多岐にわたっている。
　今後は地域に根ざした「地域連携型病院」として当院の役割を明確化した上で、平成３０年度に設置した「金沢市立病院あり方検討会」における施設等の老朽化等の諸問題への検討結果及び「新金沢市立病院経営計画」に基づき、より一層の経営改善に努めてまいりたい。</t>
    <rPh sb="57" eb="58">
      <t>ネン</t>
    </rPh>
    <rPh sb="58" eb="60">
      <t>レンゾク</t>
    </rPh>
    <phoneticPr fontId="5"/>
  </si>
  <si>
    <t>　①有形固定資産減価償却率や器械備品減価償却率が高いことから、施設、設備及び医療機器の老朽化が進んでいるが、経常収支比率が100％を下回っていることから、経営計画に基づく施設等の更新計画を着実に実行する必要がある。</t>
    <rPh sb="2" eb="4">
      <t>ユウケイ</t>
    </rPh>
    <rPh sb="4" eb="8">
      <t>コテイシサン</t>
    </rPh>
    <rPh sb="8" eb="10">
      <t>ゲンカ</t>
    </rPh>
    <rPh sb="10" eb="13">
      <t>ショウキャクリツ</t>
    </rPh>
    <rPh sb="16" eb="18">
      <t>ビヒン</t>
    </rPh>
    <rPh sb="18" eb="20">
      <t>ゲンカ</t>
    </rPh>
    <rPh sb="20" eb="22">
      <t>ショウキャク</t>
    </rPh>
    <rPh sb="22" eb="23">
      <t>リツ</t>
    </rPh>
    <rPh sb="24" eb="25">
      <t>タカ</t>
    </rPh>
    <rPh sb="31" eb="33">
      <t>シセツ</t>
    </rPh>
    <rPh sb="34" eb="36">
      <t>セツビ</t>
    </rPh>
    <rPh sb="36" eb="37">
      <t>オヨ</t>
    </rPh>
    <rPh sb="38" eb="40">
      <t>イリョウ</t>
    </rPh>
    <rPh sb="40" eb="42">
      <t>キキ</t>
    </rPh>
    <rPh sb="43" eb="46">
      <t>ロウキュウカ</t>
    </rPh>
    <rPh sb="47" eb="48">
      <t>スス</t>
    </rPh>
    <rPh sb="54" eb="56">
      <t>ケイジョウ</t>
    </rPh>
    <rPh sb="56" eb="58">
      <t>シュウシ</t>
    </rPh>
    <rPh sb="58" eb="60">
      <t>ヒリツ</t>
    </rPh>
    <rPh sb="66" eb="68">
      <t>シタマワ</t>
    </rPh>
    <rPh sb="77" eb="79">
      <t>ケイエイ</t>
    </rPh>
    <rPh sb="79" eb="81">
      <t>ケイカク</t>
    </rPh>
    <rPh sb="82" eb="84">
      <t>モトズ</t>
    </rPh>
    <rPh sb="85" eb="87">
      <t>シセツ</t>
    </rPh>
    <rPh sb="87" eb="88">
      <t>トウ</t>
    </rPh>
    <rPh sb="89" eb="91">
      <t>コウシン</t>
    </rPh>
    <rPh sb="91" eb="93">
      <t>ケイカク</t>
    </rPh>
    <rPh sb="94" eb="96">
      <t>チャクジツ</t>
    </rPh>
    <rPh sb="97" eb="99">
      <t>ジッコウ</t>
    </rPh>
    <rPh sb="101" eb="103">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</si>
</sst>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78.3</c:v>
                </c:pt>
                <c:pt idx="1">
                  <c:v>75.3</c:v>
                </c:pt>
                <c:pt idx="2">
                  <c:v>77.8</c:v>
                </c:pt>
                <c:pt idx="3">
                  <c:v>75.7</c:v>
                </c:pt>
                <c:pt idx="4">
                  <c:v>73.8</c:v>
                </c:pt>
              </c:numCache>
            </c:numRef>
          </c:val>
          <c:extLst>
            <c:ext xmlns:c16="http://schemas.microsoft.com/office/drawing/2014/chart" uri="{C3380CC4-5D6E-409C-BE32-E72D297353CC}">
              <c16:uniqueId val="{00000000-B155-4D87-A37E-8EFA1D22BC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B155-4D87-A37E-8EFA1D22BC1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27.7</c:v>
                </c:pt>
                <c:pt idx="1">
                  <c:v>53.7</c:v>
                </c:pt>
                <c:pt idx="2">
                  <c:v>50.2</c:v>
                </c:pt>
                <c:pt idx="3">
                  <c:v>52.4</c:v>
                </c:pt>
                <c:pt idx="4">
                  <c:v>55.5</c:v>
                </c:pt>
              </c:numCache>
            </c:numRef>
          </c:val>
          <c:extLst>
            <c:ext xmlns:c16="http://schemas.microsoft.com/office/drawing/2014/chart" uri="{C3380CC4-5D6E-409C-BE32-E72D297353CC}">
              <c16:uniqueId val="{00000000-D8F8-43B3-837E-5247F430E0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D8F8-43B3-837E-5247F430E00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98.4</c:v>
                </c:pt>
                <c:pt idx="1">
                  <c:v>93.8</c:v>
                </c:pt>
                <c:pt idx="2">
                  <c:v>95.1</c:v>
                </c:pt>
                <c:pt idx="3">
                  <c:v>93.7</c:v>
                </c:pt>
                <c:pt idx="4">
                  <c:v>90.9</c:v>
                </c:pt>
              </c:numCache>
            </c:numRef>
          </c:val>
          <c:extLst>
            <c:ext xmlns:c16="http://schemas.microsoft.com/office/drawing/2014/chart" uri="{C3380CC4-5D6E-409C-BE32-E72D297353CC}">
              <c16:uniqueId val="{00000000-0781-46E2-82C5-DBAD8548A8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0781-46E2-82C5-DBAD8548A85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99.7</c:v>
                </c:pt>
                <c:pt idx="2">
                  <c:v>101.5</c:v>
                </c:pt>
                <c:pt idx="3">
                  <c:v>98.8</c:v>
                </c:pt>
                <c:pt idx="4">
                  <c:v>96.3</c:v>
                </c:pt>
              </c:numCache>
            </c:numRef>
          </c:val>
          <c:extLst>
            <c:ext xmlns:c16="http://schemas.microsoft.com/office/drawing/2014/chart" uri="{C3380CC4-5D6E-409C-BE32-E72D297353CC}">
              <c16:uniqueId val="{00000000-6780-478C-BACA-D063E4CA44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6780-478C-BACA-D063E4CA448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45.7</c:v>
                </c:pt>
                <c:pt idx="1">
                  <c:v>66.400000000000006</c:v>
                </c:pt>
                <c:pt idx="2">
                  <c:v>68.099999999999994</c:v>
                </c:pt>
                <c:pt idx="3">
                  <c:v>69.2</c:v>
                </c:pt>
                <c:pt idx="4">
                  <c:v>70</c:v>
                </c:pt>
              </c:numCache>
            </c:numRef>
          </c:val>
          <c:extLst>
            <c:ext xmlns:c16="http://schemas.microsoft.com/office/drawing/2014/chart" uri="{C3380CC4-5D6E-409C-BE32-E72D297353CC}">
              <c16:uniqueId val="{00000000-3E54-4831-9FC4-2FB3E924EB6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3E54-4831-9FC4-2FB3E924EB6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26.9</c:v>
                </c:pt>
                <c:pt idx="1">
                  <c:v>75</c:v>
                </c:pt>
                <c:pt idx="2">
                  <c:v>76.400000000000006</c:v>
                </c:pt>
                <c:pt idx="3">
                  <c:v>76.5</c:v>
                </c:pt>
                <c:pt idx="4">
                  <c:v>76.5</c:v>
                </c:pt>
              </c:numCache>
            </c:numRef>
          </c:val>
          <c:extLst>
            <c:ext xmlns:c16="http://schemas.microsoft.com/office/drawing/2014/chart" uri="{C3380CC4-5D6E-409C-BE32-E72D297353CC}">
              <c16:uniqueId val="{00000000-67D2-4EFD-9167-6E42895326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67D2-4EFD-9167-6E42895326DC}"/>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34736360</c:v>
                </c:pt>
                <c:pt idx="1">
                  <c:v>34793186</c:v>
                </c:pt>
                <c:pt idx="2">
                  <c:v>34770132</c:v>
                </c:pt>
                <c:pt idx="3">
                  <c:v>34781000</c:v>
                </c:pt>
                <c:pt idx="4">
                  <c:v>34979492</c:v>
                </c:pt>
              </c:numCache>
            </c:numRef>
          </c:val>
          <c:extLst>
            <c:ext xmlns:c16="http://schemas.microsoft.com/office/drawing/2014/chart" uri="{C3380CC4-5D6E-409C-BE32-E72D297353CC}">
              <c16:uniqueId val="{00000000-E847-4D6D-9BC1-4873D4E78A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E847-4D6D-9BC1-4873D4E78AB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19.899999999999999</c:v>
                </c:pt>
                <c:pt idx="1">
                  <c:v>18.899999999999999</c:v>
                </c:pt>
                <c:pt idx="2">
                  <c:v>18.600000000000001</c:v>
                </c:pt>
                <c:pt idx="3">
                  <c:v>17.2</c:v>
                </c:pt>
                <c:pt idx="4">
                  <c:v>18.5</c:v>
                </c:pt>
              </c:numCache>
            </c:numRef>
          </c:val>
          <c:extLst>
            <c:ext xmlns:c16="http://schemas.microsoft.com/office/drawing/2014/chart" uri="{C3380CC4-5D6E-409C-BE32-E72D297353CC}">
              <c16:uniqueId val="{00000000-BB64-4958-B914-8553DDF62D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BB64-4958-B914-8553DDF62DE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55.6</c:v>
                </c:pt>
                <c:pt idx="1">
                  <c:v>59.5</c:v>
                </c:pt>
                <c:pt idx="2">
                  <c:v>60.8</c:v>
                </c:pt>
                <c:pt idx="3">
                  <c:v>62.4</c:v>
                </c:pt>
                <c:pt idx="4">
                  <c:v>63.9</c:v>
                </c:pt>
              </c:numCache>
            </c:numRef>
          </c:val>
          <c:extLst>
            <c:ext xmlns:c16="http://schemas.microsoft.com/office/drawing/2014/chart" uri="{C3380CC4-5D6E-409C-BE32-E72D297353CC}">
              <c16:uniqueId val="{00000000-9323-468E-A57C-F78F5D88F6A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9323-468E-A57C-F78F5D88F6A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10394</c:v>
                </c:pt>
                <c:pt idx="1">
                  <c:v>10569</c:v>
                </c:pt>
                <c:pt idx="2">
                  <c:v>11063</c:v>
                </c:pt>
                <c:pt idx="3">
                  <c:v>11397</c:v>
                </c:pt>
                <c:pt idx="4">
                  <c:v>11837</c:v>
                </c:pt>
              </c:numCache>
            </c:numRef>
          </c:val>
          <c:extLst>
            <c:ext xmlns:c16="http://schemas.microsoft.com/office/drawing/2014/chart" uri="{C3380CC4-5D6E-409C-BE32-E72D297353CC}">
              <c16:uniqueId val="{00000000-D4EE-4E77-9725-90295C2E65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D4EE-4E77-9725-90295C2E65C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38097</c:v>
                </c:pt>
                <c:pt idx="1">
                  <c:v>38368</c:v>
                </c:pt>
                <c:pt idx="2">
                  <c:v>38255</c:v>
                </c:pt>
                <c:pt idx="3">
                  <c:v>38392</c:v>
                </c:pt>
                <c:pt idx="4">
                  <c:v>39784</c:v>
                </c:pt>
              </c:numCache>
            </c:numRef>
          </c:val>
          <c:extLst>
            <c:ext xmlns:c16="http://schemas.microsoft.com/office/drawing/2014/chart" uri="{C3380CC4-5D6E-409C-BE32-E72D297353CC}">
              <c16:uniqueId val="{00000000-3F45-48F0-9810-7C56AA9EC8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3F45-48F0-9810-7C56AA9EC8E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石川県金沢市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280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25</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311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454416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22233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280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280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100.1</v>
      </c>
      <c r="Q33" s="120"/>
      <c r="R33" s="120"/>
      <c r="S33" s="120"/>
      <c r="T33" s="120"/>
      <c r="U33" s="120"/>
      <c r="V33" s="120"/>
      <c r="W33" s="120"/>
      <c r="X33" s="120"/>
      <c r="Y33" s="120"/>
      <c r="Z33" s="120"/>
      <c r="AA33" s="120"/>
      <c r="AB33" s="120"/>
      <c r="AC33" s="120"/>
      <c r="AD33" s="121"/>
      <c r="AE33" s="119">
        <f>データ!AI7</f>
        <v>99.7</v>
      </c>
      <c r="AF33" s="120"/>
      <c r="AG33" s="120"/>
      <c r="AH33" s="120"/>
      <c r="AI33" s="120"/>
      <c r="AJ33" s="120"/>
      <c r="AK33" s="120"/>
      <c r="AL33" s="120"/>
      <c r="AM33" s="120"/>
      <c r="AN33" s="120"/>
      <c r="AO33" s="120"/>
      <c r="AP33" s="120"/>
      <c r="AQ33" s="120"/>
      <c r="AR33" s="120"/>
      <c r="AS33" s="121"/>
      <c r="AT33" s="119">
        <f>データ!AJ7</f>
        <v>101.5</v>
      </c>
      <c r="AU33" s="120"/>
      <c r="AV33" s="120"/>
      <c r="AW33" s="120"/>
      <c r="AX33" s="120"/>
      <c r="AY33" s="120"/>
      <c r="AZ33" s="120"/>
      <c r="BA33" s="120"/>
      <c r="BB33" s="120"/>
      <c r="BC33" s="120"/>
      <c r="BD33" s="120"/>
      <c r="BE33" s="120"/>
      <c r="BF33" s="120"/>
      <c r="BG33" s="120"/>
      <c r="BH33" s="121"/>
      <c r="BI33" s="119">
        <f>データ!AK7</f>
        <v>98.8</v>
      </c>
      <c r="BJ33" s="120"/>
      <c r="BK33" s="120"/>
      <c r="BL33" s="120"/>
      <c r="BM33" s="120"/>
      <c r="BN33" s="120"/>
      <c r="BO33" s="120"/>
      <c r="BP33" s="120"/>
      <c r="BQ33" s="120"/>
      <c r="BR33" s="120"/>
      <c r="BS33" s="120"/>
      <c r="BT33" s="120"/>
      <c r="BU33" s="120"/>
      <c r="BV33" s="120"/>
      <c r="BW33" s="121"/>
      <c r="BX33" s="119">
        <f>データ!AL7</f>
        <v>96.3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98.4</v>
      </c>
      <c r="DE33" s="120"/>
      <c r="DF33" s="120"/>
      <c r="DG33" s="120"/>
      <c r="DH33" s="120"/>
      <c r="DI33" s="120"/>
      <c r="DJ33" s="120"/>
      <c r="DK33" s="120"/>
      <c r="DL33" s="120"/>
      <c r="DM33" s="120"/>
      <c r="DN33" s="120"/>
      <c r="DO33" s="120"/>
      <c r="DP33" s="120"/>
      <c r="DQ33" s="120"/>
      <c r="DR33" s="121"/>
      <c r="DS33" s="119">
        <f>データ!AT7</f>
        <v>93.8</v>
      </c>
      <c r="DT33" s="120"/>
      <c r="DU33" s="120"/>
      <c r="DV33" s="120"/>
      <c r="DW33" s="120"/>
      <c r="DX33" s="120"/>
      <c r="DY33" s="120"/>
      <c r="DZ33" s="120"/>
      <c r="EA33" s="120"/>
      <c r="EB33" s="120"/>
      <c r="EC33" s="120"/>
      <c r="ED33" s="120"/>
      <c r="EE33" s="120"/>
      <c r="EF33" s="120"/>
      <c r="EG33" s="121"/>
      <c r="EH33" s="119">
        <f>データ!AU7</f>
        <v>95.1</v>
      </c>
      <c r="EI33" s="120"/>
      <c r="EJ33" s="120"/>
      <c r="EK33" s="120"/>
      <c r="EL33" s="120"/>
      <c r="EM33" s="120"/>
      <c r="EN33" s="120"/>
      <c r="EO33" s="120"/>
      <c r="EP33" s="120"/>
      <c r="EQ33" s="120"/>
      <c r="ER33" s="120"/>
      <c r="ES33" s="120"/>
      <c r="ET33" s="120"/>
      <c r="EU33" s="120"/>
      <c r="EV33" s="121"/>
      <c r="EW33" s="119">
        <f>データ!AV7</f>
        <v>93.7</v>
      </c>
      <c r="EX33" s="120"/>
      <c r="EY33" s="120"/>
      <c r="EZ33" s="120"/>
      <c r="FA33" s="120"/>
      <c r="FB33" s="120"/>
      <c r="FC33" s="120"/>
      <c r="FD33" s="120"/>
      <c r="FE33" s="120"/>
      <c r="FF33" s="120"/>
      <c r="FG33" s="120"/>
      <c r="FH33" s="120"/>
      <c r="FI33" s="120"/>
      <c r="FJ33" s="120"/>
      <c r="FK33" s="121"/>
      <c r="FL33" s="119">
        <f>データ!AW7</f>
        <v>90.9</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27.7</v>
      </c>
      <c r="GS33" s="120"/>
      <c r="GT33" s="120"/>
      <c r="GU33" s="120"/>
      <c r="GV33" s="120"/>
      <c r="GW33" s="120"/>
      <c r="GX33" s="120"/>
      <c r="GY33" s="120"/>
      <c r="GZ33" s="120"/>
      <c r="HA33" s="120"/>
      <c r="HB33" s="120"/>
      <c r="HC33" s="120"/>
      <c r="HD33" s="120"/>
      <c r="HE33" s="120"/>
      <c r="HF33" s="121"/>
      <c r="HG33" s="119">
        <f>データ!BE7</f>
        <v>53.7</v>
      </c>
      <c r="HH33" s="120"/>
      <c r="HI33" s="120"/>
      <c r="HJ33" s="120"/>
      <c r="HK33" s="120"/>
      <c r="HL33" s="120"/>
      <c r="HM33" s="120"/>
      <c r="HN33" s="120"/>
      <c r="HO33" s="120"/>
      <c r="HP33" s="120"/>
      <c r="HQ33" s="120"/>
      <c r="HR33" s="120"/>
      <c r="HS33" s="120"/>
      <c r="HT33" s="120"/>
      <c r="HU33" s="121"/>
      <c r="HV33" s="119">
        <f>データ!BF7</f>
        <v>50.2</v>
      </c>
      <c r="HW33" s="120"/>
      <c r="HX33" s="120"/>
      <c r="HY33" s="120"/>
      <c r="HZ33" s="120"/>
      <c r="IA33" s="120"/>
      <c r="IB33" s="120"/>
      <c r="IC33" s="120"/>
      <c r="ID33" s="120"/>
      <c r="IE33" s="120"/>
      <c r="IF33" s="120"/>
      <c r="IG33" s="120"/>
      <c r="IH33" s="120"/>
      <c r="II33" s="120"/>
      <c r="IJ33" s="121"/>
      <c r="IK33" s="119">
        <f>データ!BG7</f>
        <v>52.4</v>
      </c>
      <c r="IL33" s="120"/>
      <c r="IM33" s="120"/>
      <c r="IN33" s="120"/>
      <c r="IO33" s="120"/>
      <c r="IP33" s="120"/>
      <c r="IQ33" s="120"/>
      <c r="IR33" s="120"/>
      <c r="IS33" s="120"/>
      <c r="IT33" s="120"/>
      <c r="IU33" s="120"/>
      <c r="IV33" s="120"/>
      <c r="IW33" s="120"/>
      <c r="IX33" s="120"/>
      <c r="IY33" s="121"/>
      <c r="IZ33" s="119">
        <f>データ!BH7</f>
        <v>55.5</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78.3</v>
      </c>
      <c r="KG33" s="120"/>
      <c r="KH33" s="120"/>
      <c r="KI33" s="120"/>
      <c r="KJ33" s="120"/>
      <c r="KK33" s="120"/>
      <c r="KL33" s="120"/>
      <c r="KM33" s="120"/>
      <c r="KN33" s="120"/>
      <c r="KO33" s="120"/>
      <c r="KP33" s="120"/>
      <c r="KQ33" s="120"/>
      <c r="KR33" s="120"/>
      <c r="KS33" s="120"/>
      <c r="KT33" s="121"/>
      <c r="KU33" s="119">
        <f>データ!BP7</f>
        <v>75.3</v>
      </c>
      <c r="KV33" s="120"/>
      <c r="KW33" s="120"/>
      <c r="KX33" s="120"/>
      <c r="KY33" s="120"/>
      <c r="KZ33" s="120"/>
      <c r="LA33" s="120"/>
      <c r="LB33" s="120"/>
      <c r="LC33" s="120"/>
      <c r="LD33" s="120"/>
      <c r="LE33" s="120"/>
      <c r="LF33" s="120"/>
      <c r="LG33" s="120"/>
      <c r="LH33" s="120"/>
      <c r="LI33" s="121"/>
      <c r="LJ33" s="119">
        <f>データ!BQ7</f>
        <v>77.8</v>
      </c>
      <c r="LK33" s="120"/>
      <c r="LL33" s="120"/>
      <c r="LM33" s="120"/>
      <c r="LN33" s="120"/>
      <c r="LO33" s="120"/>
      <c r="LP33" s="120"/>
      <c r="LQ33" s="120"/>
      <c r="LR33" s="120"/>
      <c r="LS33" s="120"/>
      <c r="LT33" s="120"/>
      <c r="LU33" s="120"/>
      <c r="LV33" s="120"/>
      <c r="LW33" s="120"/>
      <c r="LX33" s="121"/>
      <c r="LY33" s="119">
        <f>データ!BR7</f>
        <v>75.7</v>
      </c>
      <c r="LZ33" s="120"/>
      <c r="MA33" s="120"/>
      <c r="MB33" s="120"/>
      <c r="MC33" s="120"/>
      <c r="MD33" s="120"/>
      <c r="ME33" s="120"/>
      <c r="MF33" s="120"/>
      <c r="MG33" s="120"/>
      <c r="MH33" s="120"/>
      <c r="MI33" s="120"/>
      <c r="MJ33" s="120"/>
      <c r="MK33" s="120"/>
      <c r="ML33" s="120"/>
      <c r="MM33" s="121"/>
      <c r="MN33" s="119">
        <f>データ!BS7</f>
        <v>73.8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99</v>
      </c>
      <c r="Q34" s="120"/>
      <c r="R34" s="120"/>
      <c r="S34" s="120"/>
      <c r="T34" s="120"/>
      <c r="U34" s="120"/>
      <c r="V34" s="120"/>
      <c r="W34" s="120"/>
      <c r="X34" s="120"/>
      <c r="Y34" s="120"/>
      <c r="Z34" s="120"/>
      <c r="AA34" s="120"/>
      <c r="AB34" s="120"/>
      <c r="AC34" s="120"/>
      <c r="AD34" s="121"/>
      <c r="AE34" s="119">
        <f>データ!AN7</f>
        <v>97.7</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97.2</v>
      </c>
      <c r="BJ34" s="120"/>
      <c r="BK34" s="120"/>
      <c r="BL34" s="120"/>
      <c r="BM34" s="120"/>
      <c r="BN34" s="120"/>
      <c r="BO34" s="120"/>
      <c r="BP34" s="120"/>
      <c r="BQ34" s="120"/>
      <c r="BR34" s="120"/>
      <c r="BS34" s="120"/>
      <c r="BT34" s="120"/>
      <c r="BU34" s="120"/>
      <c r="BV34" s="120"/>
      <c r="BW34" s="121"/>
      <c r="BX34" s="119">
        <f>データ!AQ7</f>
        <v>97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92.2</v>
      </c>
      <c r="DE34" s="120"/>
      <c r="DF34" s="120"/>
      <c r="DG34" s="120"/>
      <c r="DH34" s="120"/>
      <c r="DI34" s="120"/>
      <c r="DJ34" s="120"/>
      <c r="DK34" s="120"/>
      <c r="DL34" s="120"/>
      <c r="DM34" s="120"/>
      <c r="DN34" s="120"/>
      <c r="DO34" s="120"/>
      <c r="DP34" s="120"/>
      <c r="DQ34" s="120"/>
      <c r="DR34" s="121"/>
      <c r="DS34" s="119">
        <f>データ!AY7</f>
        <v>90.2</v>
      </c>
      <c r="DT34" s="120"/>
      <c r="DU34" s="120"/>
      <c r="DV34" s="120"/>
      <c r="DW34" s="120"/>
      <c r="DX34" s="120"/>
      <c r="DY34" s="120"/>
      <c r="DZ34" s="120"/>
      <c r="EA34" s="120"/>
      <c r="EB34" s="120"/>
      <c r="EC34" s="120"/>
      <c r="ED34" s="120"/>
      <c r="EE34" s="120"/>
      <c r="EF34" s="120"/>
      <c r="EG34" s="121"/>
      <c r="EH34" s="119">
        <f>データ!AZ7</f>
        <v>91.1</v>
      </c>
      <c r="EI34" s="120"/>
      <c r="EJ34" s="120"/>
      <c r="EK34" s="120"/>
      <c r="EL34" s="120"/>
      <c r="EM34" s="120"/>
      <c r="EN34" s="120"/>
      <c r="EO34" s="120"/>
      <c r="EP34" s="120"/>
      <c r="EQ34" s="120"/>
      <c r="ER34" s="120"/>
      <c r="ES34" s="120"/>
      <c r="ET34" s="120"/>
      <c r="EU34" s="120"/>
      <c r="EV34" s="121"/>
      <c r="EW34" s="119">
        <f>データ!BA7</f>
        <v>90.1</v>
      </c>
      <c r="EX34" s="120"/>
      <c r="EY34" s="120"/>
      <c r="EZ34" s="120"/>
      <c r="FA34" s="120"/>
      <c r="FB34" s="120"/>
      <c r="FC34" s="120"/>
      <c r="FD34" s="120"/>
      <c r="FE34" s="120"/>
      <c r="FF34" s="120"/>
      <c r="FG34" s="120"/>
      <c r="FH34" s="120"/>
      <c r="FI34" s="120"/>
      <c r="FJ34" s="120"/>
      <c r="FK34" s="121"/>
      <c r="FL34" s="119">
        <f>データ!BB7</f>
        <v>89.6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85.3</v>
      </c>
      <c r="GS34" s="120"/>
      <c r="GT34" s="120"/>
      <c r="GU34" s="120"/>
      <c r="GV34" s="120"/>
      <c r="GW34" s="120"/>
      <c r="GX34" s="120"/>
      <c r="GY34" s="120"/>
      <c r="GZ34" s="120"/>
      <c r="HA34" s="120"/>
      <c r="HB34" s="120"/>
      <c r="HC34" s="120"/>
      <c r="HD34" s="120"/>
      <c r="HE34" s="120"/>
      <c r="HF34" s="121"/>
      <c r="HG34" s="119">
        <f>データ!BJ7</f>
        <v>80.7</v>
      </c>
      <c r="HH34" s="120"/>
      <c r="HI34" s="120"/>
      <c r="HJ34" s="120"/>
      <c r="HK34" s="120"/>
      <c r="HL34" s="120"/>
      <c r="HM34" s="120"/>
      <c r="HN34" s="120"/>
      <c r="HO34" s="120"/>
      <c r="HP34" s="120"/>
      <c r="HQ34" s="120"/>
      <c r="HR34" s="120"/>
      <c r="HS34" s="120"/>
      <c r="HT34" s="120"/>
      <c r="HU34" s="121"/>
      <c r="HV34" s="119">
        <f>データ!BK7</f>
        <v>73.099999999999994</v>
      </c>
      <c r="HW34" s="120"/>
      <c r="HX34" s="120"/>
      <c r="HY34" s="120"/>
      <c r="HZ34" s="120"/>
      <c r="IA34" s="120"/>
      <c r="IB34" s="120"/>
      <c r="IC34" s="120"/>
      <c r="ID34" s="120"/>
      <c r="IE34" s="120"/>
      <c r="IF34" s="120"/>
      <c r="IG34" s="120"/>
      <c r="IH34" s="120"/>
      <c r="II34" s="120"/>
      <c r="IJ34" s="121"/>
      <c r="IK34" s="119">
        <f>データ!BL7</f>
        <v>76.3</v>
      </c>
      <c r="IL34" s="120"/>
      <c r="IM34" s="120"/>
      <c r="IN34" s="120"/>
      <c r="IO34" s="120"/>
      <c r="IP34" s="120"/>
      <c r="IQ34" s="120"/>
      <c r="IR34" s="120"/>
      <c r="IS34" s="120"/>
      <c r="IT34" s="120"/>
      <c r="IU34" s="120"/>
      <c r="IV34" s="120"/>
      <c r="IW34" s="120"/>
      <c r="IX34" s="120"/>
      <c r="IY34" s="121"/>
      <c r="IZ34" s="119">
        <f>データ!BM7</f>
        <v>80.7</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70.5</v>
      </c>
      <c r="KG34" s="120"/>
      <c r="KH34" s="120"/>
      <c r="KI34" s="120"/>
      <c r="KJ34" s="120"/>
      <c r="KK34" s="120"/>
      <c r="KL34" s="120"/>
      <c r="KM34" s="120"/>
      <c r="KN34" s="120"/>
      <c r="KO34" s="120"/>
      <c r="KP34" s="120"/>
      <c r="KQ34" s="120"/>
      <c r="KR34" s="120"/>
      <c r="KS34" s="120"/>
      <c r="KT34" s="121"/>
      <c r="KU34" s="119">
        <f>データ!BU7</f>
        <v>70.599999999999994</v>
      </c>
      <c r="KV34" s="120"/>
      <c r="KW34" s="120"/>
      <c r="KX34" s="120"/>
      <c r="KY34" s="120"/>
      <c r="KZ34" s="120"/>
      <c r="LA34" s="120"/>
      <c r="LB34" s="120"/>
      <c r="LC34" s="120"/>
      <c r="LD34" s="120"/>
      <c r="LE34" s="120"/>
      <c r="LF34" s="120"/>
      <c r="LG34" s="120"/>
      <c r="LH34" s="120"/>
      <c r="LI34" s="121"/>
      <c r="LJ34" s="119">
        <f>データ!BV7</f>
        <v>71.3</v>
      </c>
      <c r="LK34" s="120"/>
      <c r="LL34" s="120"/>
      <c r="LM34" s="120"/>
      <c r="LN34" s="120"/>
      <c r="LO34" s="120"/>
      <c r="LP34" s="120"/>
      <c r="LQ34" s="120"/>
      <c r="LR34" s="120"/>
      <c r="LS34" s="120"/>
      <c r="LT34" s="120"/>
      <c r="LU34" s="120"/>
      <c r="LV34" s="120"/>
      <c r="LW34" s="120"/>
      <c r="LX34" s="121"/>
      <c r="LY34" s="119">
        <f>データ!BW7</f>
        <v>72.599999999999994</v>
      </c>
      <c r="LZ34" s="120"/>
      <c r="MA34" s="120"/>
      <c r="MB34" s="120"/>
      <c r="MC34" s="120"/>
      <c r="MD34" s="120"/>
      <c r="ME34" s="120"/>
      <c r="MF34" s="120"/>
      <c r="MG34" s="120"/>
      <c r="MH34" s="120"/>
      <c r="MI34" s="120"/>
      <c r="MJ34" s="120"/>
      <c r="MK34" s="120"/>
      <c r="ML34" s="120"/>
      <c r="MM34" s="121"/>
      <c r="MN34" s="119">
        <f>データ!BX7</f>
        <v>73.5</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38097</v>
      </c>
      <c r="Q55" s="124"/>
      <c r="R55" s="124"/>
      <c r="S55" s="124"/>
      <c r="T55" s="124"/>
      <c r="U55" s="124"/>
      <c r="V55" s="124"/>
      <c r="W55" s="124"/>
      <c r="X55" s="124"/>
      <c r="Y55" s="124"/>
      <c r="Z55" s="124"/>
      <c r="AA55" s="124"/>
      <c r="AB55" s="124"/>
      <c r="AC55" s="124"/>
      <c r="AD55" s="125"/>
      <c r="AE55" s="123">
        <f>データ!CA7</f>
        <v>38368</v>
      </c>
      <c r="AF55" s="124"/>
      <c r="AG55" s="124"/>
      <c r="AH55" s="124"/>
      <c r="AI55" s="124"/>
      <c r="AJ55" s="124"/>
      <c r="AK55" s="124"/>
      <c r="AL55" s="124"/>
      <c r="AM55" s="124"/>
      <c r="AN55" s="124"/>
      <c r="AO55" s="124"/>
      <c r="AP55" s="124"/>
      <c r="AQ55" s="124"/>
      <c r="AR55" s="124"/>
      <c r="AS55" s="125"/>
      <c r="AT55" s="123">
        <f>データ!CB7</f>
        <v>38255</v>
      </c>
      <c r="AU55" s="124"/>
      <c r="AV55" s="124"/>
      <c r="AW55" s="124"/>
      <c r="AX55" s="124"/>
      <c r="AY55" s="124"/>
      <c r="AZ55" s="124"/>
      <c r="BA55" s="124"/>
      <c r="BB55" s="124"/>
      <c r="BC55" s="124"/>
      <c r="BD55" s="124"/>
      <c r="BE55" s="124"/>
      <c r="BF55" s="124"/>
      <c r="BG55" s="124"/>
      <c r="BH55" s="125"/>
      <c r="BI55" s="123">
        <f>データ!CC7</f>
        <v>38392</v>
      </c>
      <c r="BJ55" s="124"/>
      <c r="BK55" s="124"/>
      <c r="BL55" s="124"/>
      <c r="BM55" s="124"/>
      <c r="BN55" s="124"/>
      <c r="BO55" s="124"/>
      <c r="BP55" s="124"/>
      <c r="BQ55" s="124"/>
      <c r="BR55" s="124"/>
      <c r="BS55" s="124"/>
      <c r="BT55" s="124"/>
      <c r="BU55" s="124"/>
      <c r="BV55" s="124"/>
      <c r="BW55" s="125"/>
      <c r="BX55" s="123">
        <f>データ!CD7</f>
        <v>39784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10394</v>
      </c>
      <c r="DE55" s="124"/>
      <c r="DF55" s="124"/>
      <c r="DG55" s="124"/>
      <c r="DH55" s="124"/>
      <c r="DI55" s="124"/>
      <c r="DJ55" s="124"/>
      <c r="DK55" s="124"/>
      <c r="DL55" s="124"/>
      <c r="DM55" s="124"/>
      <c r="DN55" s="124"/>
      <c r="DO55" s="124"/>
      <c r="DP55" s="124"/>
      <c r="DQ55" s="124"/>
      <c r="DR55" s="125"/>
      <c r="DS55" s="123">
        <f>データ!CL7</f>
        <v>10569</v>
      </c>
      <c r="DT55" s="124"/>
      <c r="DU55" s="124"/>
      <c r="DV55" s="124"/>
      <c r="DW55" s="124"/>
      <c r="DX55" s="124"/>
      <c r="DY55" s="124"/>
      <c r="DZ55" s="124"/>
      <c r="EA55" s="124"/>
      <c r="EB55" s="124"/>
      <c r="EC55" s="124"/>
      <c r="ED55" s="124"/>
      <c r="EE55" s="124"/>
      <c r="EF55" s="124"/>
      <c r="EG55" s="125"/>
      <c r="EH55" s="123">
        <f>データ!CM7</f>
        <v>11063</v>
      </c>
      <c r="EI55" s="124"/>
      <c r="EJ55" s="124"/>
      <c r="EK55" s="124"/>
      <c r="EL55" s="124"/>
      <c r="EM55" s="124"/>
      <c r="EN55" s="124"/>
      <c r="EO55" s="124"/>
      <c r="EP55" s="124"/>
      <c r="EQ55" s="124"/>
      <c r="ER55" s="124"/>
      <c r="ES55" s="124"/>
      <c r="ET55" s="124"/>
      <c r="EU55" s="124"/>
      <c r="EV55" s="125"/>
      <c r="EW55" s="123">
        <f>データ!CN7</f>
        <v>11397</v>
      </c>
      <c r="EX55" s="124"/>
      <c r="EY55" s="124"/>
      <c r="EZ55" s="124"/>
      <c r="FA55" s="124"/>
      <c r="FB55" s="124"/>
      <c r="FC55" s="124"/>
      <c r="FD55" s="124"/>
      <c r="FE55" s="124"/>
      <c r="FF55" s="124"/>
      <c r="FG55" s="124"/>
      <c r="FH55" s="124"/>
      <c r="FI55" s="124"/>
      <c r="FJ55" s="124"/>
      <c r="FK55" s="125"/>
      <c r="FL55" s="123">
        <f>データ!CO7</f>
        <v>11837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55.6</v>
      </c>
      <c r="GS55" s="120"/>
      <c r="GT55" s="120"/>
      <c r="GU55" s="120"/>
      <c r="GV55" s="120"/>
      <c r="GW55" s="120"/>
      <c r="GX55" s="120"/>
      <c r="GY55" s="120"/>
      <c r="GZ55" s="120"/>
      <c r="HA55" s="120"/>
      <c r="HB55" s="120"/>
      <c r="HC55" s="120"/>
      <c r="HD55" s="120"/>
      <c r="HE55" s="120"/>
      <c r="HF55" s="121"/>
      <c r="HG55" s="119">
        <f>データ!CW7</f>
        <v>59.5</v>
      </c>
      <c r="HH55" s="120"/>
      <c r="HI55" s="120"/>
      <c r="HJ55" s="120"/>
      <c r="HK55" s="120"/>
      <c r="HL55" s="120"/>
      <c r="HM55" s="120"/>
      <c r="HN55" s="120"/>
      <c r="HO55" s="120"/>
      <c r="HP55" s="120"/>
      <c r="HQ55" s="120"/>
      <c r="HR55" s="120"/>
      <c r="HS55" s="120"/>
      <c r="HT55" s="120"/>
      <c r="HU55" s="121"/>
      <c r="HV55" s="119">
        <f>データ!CX7</f>
        <v>60.8</v>
      </c>
      <c r="HW55" s="120"/>
      <c r="HX55" s="120"/>
      <c r="HY55" s="120"/>
      <c r="HZ55" s="120"/>
      <c r="IA55" s="120"/>
      <c r="IB55" s="120"/>
      <c r="IC55" s="120"/>
      <c r="ID55" s="120"/>
      <c r="IE55" s="120"/>
      <c r="IF55" s="120"/>
      <c r="IG55" s="120"/>
      <c r="IH55" s="120"/>
      <c r="II55" s="120"/>
      <c r="IJ55" s="121"/>
      <c r="IK55" s="119">
        <f>データ!CY7</f>
        <v>62.4</v>
      </c>
      <c r="IL55" s="120"/>
      <c r="IM55" s="120"/>
      <c r="IN55" s="120"/>
      <c r="IO55" s="120"/>
      <c r="IP55" s="120"/>
      <c r="IQ55" s="120"/>
      <c r="IR55" s="120"/>
      <c r="IS55" s="120"/>
      <c r="IT55" s="120"/>
      <c r="IU55" s="120"/>
      <c r="IV55" s="120"/>
      <c r="IW55" s="120"/>
      <c r="IX55" s="120"/>
      <c r="IY55" s="121"/>
      <c r="IZ55" s="119">
        <f>データ!CZ7</f>
        <v>63.9</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19.899999999999999</v>
      </c>
      <c r="KG55" s="120"/>
      <c r="KH55" s="120"/>
      <c r="KI55" s="120"/>
      <c r="KJ55" s="120"/>
      <c r="KK55" s="120"/>
      <c r="KL55" s="120"/>
      <c r="KM55" s="120"/>
      <c r="KN55" s="120"/>
      <c r="KO55" s="120"/>
      <c r="KP55" s="120"/>
      <c r="KQ55" s="120"/>
      <c r="KR55" s="120"/>
      <c r="KS55" s="120"/>
      <c r="KT55" s="121"/>
      <c r="KU55" s="119">
        <f>データ!DH7</f>
        <v>18.899999999999999</v>
      </c>
      <c r="KV55" s="120"/>
      <c r="KW55" s="120"/>
      <c r="KX55" s="120"/>
      <c r="KY55" s="120"/>
      <c r="KZ55" s="120"/>
      <c r="LA55" s="120"/>
      <c r="LB55" s="120"/>
      <c r="LC55" s="120"/>
      <c r="LD55" s="120"/>
      <c r="LE55" s="120"/>
      <c r="LF55" s="120"/>
      <c r="LG55" s="120"/>
      <c r="LH55" s="120"/>
      <c r="LI55" s="121"/>
      <c r="LJ55" s="119">
        <f>データ!DI7</f>
        <v>18.600000000000001</v>
      </c>
      <c r="LK55" s="120"/>
      <c r="LL55" s="120"/>
      <c r="LM55" s="120"/>
      <c r="LN55" s="120"/>
      <c r="LO55" s="120"/>
      <c r="LP55" s="120"/>
      <c r="LQ55" s="120"/>
      <c r="LR55" s="120"/>
      <c r="LS55" s="120"/>
      <c r="LT55" s="120"/>
      <c r="LU55" s="120"/>
      <c r="LV55" s="120"/>
      <c r="LW55" s="120"/>
      <c r="LX55" s="121"/>
      <c r="LY55" s="119">
        <f>データ!DJ7</f>
        <v>17.2</v>
      </c>
      <c r="LZ55" s="120"/>
      <c r="MA55" s="120"/>
      <c r="MB55" s="120"/>
      <c r="MC55" s="120"/>
      <c r="MD55" s="120"/>
      <c r="ME55" s="120"/>
      <c r="MF55" s="120"/>
      <c r="MG55" s="120"/>
      <c r="MH55" s="120"/>
      <c r="MI55" s="120"/>
      <c r="MJ55" s="120"/>
      <c r="MK55" s="120"/>
      <c r="ML55" s="120"/>
      <c r="MM55" s="121"/>
      <c r="MN55" s="119">
        <f>データ!DK7</f>
        <v>18.5</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54</v>
      </c>
      <c r="GS56" s="120"/>
      <c r="GT56" s="120"/>
      <c r="GU56" s="120"/>
      <c r="GV56" s="120"/>
      <c r="GW56" s="120"/>
      <c r="GX56" s="120"/>
      <c r="GY56" s="120"/>
      <c r="GZ56" s="120"/>
      <c r="HA56" s="120"/>
      <c r="HB56" s="120"/>
      <c r="HC56" s="120"/>
      <c r="HD56" s="120"/>
      <c r="HE56" s="120"/>
      <c r="HF56" s="121"/>
      <c r="HG56" s="119">
        <f>データ!DB7</f>
        <v>55.6</v>
      </c>
      <c r="HH56" s="120"/>
      <c r="HI56" s="120"/>
      <c r="HJ56" s="120"/>
      <c r="HK56" s="120"/>
      <c r="HL56" s="120"/>
      <c r="HM56" s="120"/>
      <c r="HN56" s="120"/>
      <c r="HO56" s="120"/>
      <c r="HP56" s="120"/>
      <c r="HQ56" s="120"/>
      <c r="HR56" s="120"/>
      <c r="HS56" s="120"/>
      <c r="HT56" s="120"/>
      <c r="HU56" s="121"/>
      <c r="HV56" s="119">
        <f>データ!DC7</f>
        <v>54.8</v>
      </c>
      <c r="HW56" s="120"/>
      <c r="HX56" s="120"/>
      <c r="HY56" s="120"/>
      <c r="HZ56" s="120"/>
      <c r="IA56" s="120"/>
      <c r="IB56" s="120"/>
      <c r="IC56" s="120"/>
      <c r="ID56" s="120"/>
      <c r="IE56" s="120"/>
      <c r="IF56" s="120"/>
      <c r="IG56" s="120"/>
      <c r="IH56" s="120"/>
      <c r="II56" s="120"/>
      <c r="IJ56" s="121"/>
      <c r="IK56" s="119">
        <f>データ!DD7</f>
        <v>55.8</v>
      </c>
      <c r="IL56" s="120"/>
      <c r="IM56" s="120"/>
      <c r="IN56" s="120"/>
      <c r="IO56" s="120"/>
      <c r="IP56" s="120"/>
      <c r="IQ56" s="120"/>
      <c r="IR56" s="120"/>
      <c r="IS56" s="120"/>
      <c r="IT56" s="120"/>
      <c r="IU56" s="120"/>
      <c r="IV56" s="120"/>
      <c r="IW56" s="120"/>
      <c r="IX56" s="120"/>
      <c r="IY56" s="121"/>
      <c r="IZ56" s="119">
        <f>データ!DE7</f>
        <v>56.1</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23.2</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23.9</v>
      </c>
      <c r="LK56" s="120"/>
      <c r="LL56" s="120"/>
      <c r="LM56" s="120"/>
      <c r="LN56" s="120"/>
      <c r="LO56" s="120"/>
      <c r="LP56" s="120"/>
      <c r="LQ56" s="120"/>
      <c r="LR56" s="120"/>
      <c r="LS56" s="120"/>
      <c r="LT56" s="120"/>
      <c r="LU56" s="120"/>
      <c r="LV56" s="120"/>
      <c r="LW56" s="120"/>
      <c r="LX56" s="121"/>
      <c r="LY56" s="119">
        <f>データ!DO7</f>
        <v>23.8</v>
      </c>
      <c r="LZ56" s="120"/>
      <c r="MA56" s="120"/>
      <c r="MB56" s="120"/>
      <c r="MC56" s="120"/>
      <c r="MD56" s="120"/>
      <c r="ME56" s="120"/>
      <c r="MF56" s="120"/>
      <c r="MG56" s="120"/>
      <c r="MH56" s="120"/>
      <c r="MI56" s="120"/>
      <c r="MJ56" s="120"/>
      <c r="MK56" s="120"/>
      <c r="ML56" s="120"/>
      <c r="MM56" s="121"/>
      <c r="MN56" s="119">
        <f>データ!DP7</f>
        <v>23.9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7" t="s">
        <v>150</v>
      </c>
      <c r="NK68" s="128"/>
      <c r="NL68" s="128"/>
      <c r="NM68" s="128"/>
      <c r="NN68" s="128"/>
      <c r="NO68" s="128"/>
      <c r="NP68" s="128"/>
      <c r="NQ68" s="128"/>
      <c r="NR68" s="128"/>
      <c r="NS68" s="128"/>
      <c r="NT68" s="128"/>
      <c r="NU68" s="128"/>
      <c r="NV68" s="128"/>
      <c r="NW68" s="128"/>
      <c r="NX68" s="129"/>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7"/>
      <c r="NK70" s="128"/>
      <c r="NL70" s="128"/>
      <c r="NM70" s="128"/>
      <c r="NN70" s="128"/>
      <c r="NO70" s="128"/>
      <c r="NP70" s="128"/>
      <c r="NQ70" s="128"/>
      <c r="NR70" s="128"/>
      <c r="NS70" s="128"/>
      <c r="NT70" s="128"/>
      <c r="NU70" s="128"/>
      <c r="NV70" s="128"/>
      <c r="NW70" s="128"/>
      <c r="NX70" s="12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7"/>
      <c r="NK71" s="128"/>
      <c r="NL71" s="128"/>
      <c r="NM71" s="128"/>
      <c r="NN71" s="128"/>
      <c r="NO71" s="128"/>
      <c r="NP71" s="128"/>
      <c r="NQ71" s="128"/>
      <c r="NR71" s="128"/>
      <c r="NS71" s="128"/>
      <c r="NT71" s="128"/>
      <c r="NU71" s="128"/>
      <c r="NV71" s="128"/>
      <c r="NW71" s="128"/>
      <c r="NX71" s="12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7"/>
      <c r="NK72" s="128"/>
      <c r="NL72" s="128"/>
      <c r="NM72" s="128"/>
      <c r="NN72" s="128"/>
      <c r="NO72" s="128"/>
      <c r="NP72" s="128"/>
      <c r="NQ72" s="128"/>
      <c r="NR72" s="128"/>
      <c r="NS72" s="128"/>
      <c r="NT72" s="128"/>
      <c r="NU72" s="128"/>
      <c r="NV72" s="128"/>
      <c r="NW72" s="128"/>
      <c r="NX72" s="12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7"/>
      <c r="NK73" s="128"/>
      <c r="NL73" s="128"/>
      <c r="NM73" s="128"/>
      <c r="NN73" s="128"/>
      <c r="NO73" s="128"/>
      <c r="NP73" s="128"/>
      <c r="NQ73" s="128"/>
      <c r="NR73" s="128"/>
      <c r="NS73" s="128"/>
      <c r="NT73" s="128"/>
      <c r="NU73" s="128"/>
      <c r="NV73" s="128"/>
      <c r="NW73" s="128"/>
      <c r="NX73" s="12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7"/>
      <c r="NK74" s="128"/>
      <c r="NL74" s="128"/>
      <c r="NM74" s="128"/>
      <c r="NN74" s="128"/>
      <c r="NO74" s="128"/>
      <c r="NP74" s="128"/>
      <c r="NQ74" s="128"/>
      <c r="NR74" s="128"/>
      <c r="NS74" s="128"/>
      <c r="NT74" s="128"/>
      <c r="NU74" s="128"/>
      <c r="NV74" s="128"/>
      <c r="NW74" s="128"/>
      <c r="NX74" s="12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7"/>
      <c r="NK75" s="128"/>
      <c r="NL75" s="128"/>
      <c r="NM75" s="128"/>
      <c r="NN75" s="128"/>
      <c r="NO75" s="128"/>
      <c r="NP75" s="128"/>
      <c r="NQ75" s="128"/>
      <c r="NR75" s="128"/>
      <c r="NS75" s="128"/>
      <c r="NT75" s="128"/>
      <c r="NU75" s="128"/>
      <c r="NV75" s="128"/>
      <c r="NW75" s="128"/>
      <c r="NX75" s="12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7"/>
      <c r="NK76" s="128"/>
      <c r="NL76" s="128"/>
      <c r="NM76" s="128"/>
      <c r="NN76" s="128"/>
      <c r="NO76" s="128"/>
      <c r="NP76" s="128"/>
      <c r="NQ76" s="128"/>
      <c r="NR76" s="128"/>
      <c r="NS76" s="128"/>
      <c r="NT76" s="128"/>
      <c r="NU76" s="128"/>
      <c r="NV76" s="128"/>
      <c r="NW76" s="128"/>
      <c r="NX76" s="129"/>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7"/>
      <c r="NK77" s="128"/>
      <c r="NL77" s="128"/>
      <c r="NM77" s="128"/>
      <c r="NN77" s="128"/>
      <c r="NO77" s="128"/>
      <c r="NP77" s="128"/>
      <c r="NQ77" s="128"/>
      <c r="NR77" s="128"/>
      <c r="NS77" s="128"/>
      <c r="NT77" s="128"/>
      <c r="NU77" s="128"/>
      <c r="NV77" s="128"/>
      <c r="NW77" s="128"/>
      <c r="NX77" s="129"/>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27"/>
      <c r="NK78" s="128"/>
      <c r="NL78" s="128"/>
      <c r="NM78" s="128"/>
      <c r="NN78" s="128"/>
      <c r="NO78" s="128"/>
      <c r="NP78" s="128"/>
      <c r="NQ78" s="128"/>
      <c r="NR78" s="128"/>
      <c r="NS78" s="128"/>
      <c r="NT78" s="128"/>
      <c r="NU78" s="128"/>
      <c r="NV78" s="128"/>
      <c r="NW78" s="128"/>
      <c r="NX78" s="129"/>
    </row>
    <row r="79" spans="1:388" ht="13.5" customHeight="1" x14ac:dyDescent="0.15">
      <c r="A79" s="2"/>
      <c r="B79" s="25"/>
      <c r="C79" s="5"/>
      <c r="D79" s="5"/>
      <c r="E79" s="5"/>
      <c r="F79" s="5"/>
      <c r="G79" s="35"/>
      <c r="H79" s="35"/>
      <c r="I79" s="39"/>
      <c r="J79" s="133" t="s">
        <v>37</v>
      </c>
      <c r="K79" s="134"/>
      <c r="L79" s="134"/>
      <c r="M79" s="134"/>
      <c r="N79" s="134"/>
      <c r="O79" s="134"/>
      <c r="P79" s="134"/>
      <c r="Q79" s="134"/>
      <c r="R79" s="134"/>
      <c r="S79" s="134"/>
      <c r="T79" s="135"/>
      <c r="U79" s="136">
        <f>データ!DR7</f>
        <v>45.7</v>
      </c>
      <c r="V79" s="136"/>
      <c r="W79" s="136"/>
      <c r="X79" s="136"/>
      <c r="Y79" s="136"/>
      <c r="Z79" s="136"/>
      <c r="AA79" s="136"/>
      <c r="AB79" s="136"/>
      <c r="AC79" s="136"/>
      <c r="AD79" s="136"/>
      <c r="AE79" s="136"/>
      <c r="AF79" s="136"/>
      <c r="AG79" s="136"/>
      <c r="AH79" s="136"/>
      <c r="AI79" s="136"/>
      <c r="AJ79" s="136"/>
      <c r="AK79" s="136"/>
      <c r="AL79" s="136"/>
      <c r="AM79" s="136"/>
      <c r="AN79" s="136">
        <f>データ!DS7</f>
        <v>66.400000000000006</v>
      </c>
      <c r="AO79" s="136"/>
      <c r="AP79" s="136"/>
      <c r="AQ79" s="136"/>
      <c r="AR79" s="136"/>
      <c r="AS79" s="136"/>
      <c r="AT79" s="136"/>
      <c r="AU79" s="136"/>
      <c r="AV79" s="136"/>
      <c r="AW79" s="136"/>
      <c r="AX79" s="136"/>
      <c r="AY79" s="136"/>
      <c r="AZ79" s="136"/>
      <c r="BA79" s="136"/>
      <c r="BB79" s="136"/>
      <c r="BC79" s="136"/>
      <c r="BD79" s="136"/>
      <c r="BE79" s="136"/>
      <c r="BF79" s="136"/>
      <c r="BG79" s="136">
        <f>データ!DT7</f>
        <v>68.099999999999994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69.2</v>
      </c>
      <c r="CA79" s="136"/>
      <c r="CB79" s="136"/>
      <c r="CC79" s="136"/>
      <c r="CD79" s="136"/>
      <c r="CE79" s="136"/>
      <c r="CF79" s="136"/>
      <c r="CG79" s="136"/>
      <c r="CH79" s="136"/>
      <c r="CI79" s="136"/>
      <c r="CJ79" s="136"/>
      <c r="CK79" s="136"/>
      <c r="CL79" s="136"/>
      <c r="CM79" s="136"/>
      <c r="CN79" s="136"/>
      <c r="CO79" s="136"/>
      <c r="CP79" s="136"/>
      <c r="CQ79" s="136"/>
      <c r="CR79" s="136"/>
      <c r="CS79" s="136">
        <f>データ!DV7</f>
        <v>70</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26.9</v>
      </c>
      <c r="EP79" s="136"/>
      <c r="EQ79" s="136"/>
      <c r="ER79" s="136"/>
      <c r="ES79" s="136"/>
      <c r="ET79" s="136"/>
      <c r="EU79" s="136"/>
      <c r="EV79" s="136"/>
      <c r="EW79" s="136"/>
      <c r="EX79" s="136"/>
      <c r="EY79" s="136"/>
      <c r="EZ79" s="136"/>
      <c r="FA79" s="136"/>
      <c r="FB79" s="136"/>
      <c r="FC79" s="136"/>
      <c r="FD79" s="136"/>
      <c r="FE79" s="136"/>
      <c r="FF79" s="136"/>
      <c r="FG79" s="136"/>
      <c r="FH79" s="136">
        <f>データ!ED7</f>
        <v>75</v>
      </c>
      <c r="FI79" s="136"/>
      <c r="FJ79" s="136"/>
      <c r="FK79" s="136"/>
      <c r="FL79" s="136"/>
      <c r="FM79" s="136"/>
      <c r="FN79" s="136"/>
      <c r="FO79" s="136"/>
      <c r="FP79" s="136"/>
      <c r="FQ79" s="136"/>
      <c r="FR79" s="136"/>
      <c r="FS79" s="136"/>
      <c r="FT79" s="136"/>
      <c r="FU79" s="136"/>
      <c r="FV79" s="136"/>
      <c r="FW79" s="136"/>
      <c r="FX79" s="136"/>
      <c r="FY79" s="136"/>
      <c r="FZ79" s="136"/>
      <c r="GA79" s="136">
        <f>データ!EE7</f>
        <v>76.400000000000006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76.5</v>
      </c>
      <c r="GU79" s="136"/>
      <c r="GV79" s="136"/>
      <c r="GW79" s="136"/>
      <c r="GX79" s="136"/>
      <c r="GY79" s="136"/>
      <c r="GZ79" s="136"/>
      <c r="HA79" s="136"/>
      <c r="HB79" s="136"/>
      <c r="HC79" s="136"/>
      <c r="HD79" s="136"/>
      <c r="HE79" s="136"/>
      <c r="HF79" s="136"/>
      <c r="HG79" s="136"/>
      <c r="HH79" s="136"/>
      <c r="HI79" s="136"/>
      <c r="HJ79" s="136"/>
      <c r="HK79" s="136"/>
      <c r="HL79" s="136"/>
      <c r="HM79" s="136">
        <f>データ!EG7</f>
        <v>76.5</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34736360</v>
      </c>
      <c r="JK79" s="137"/>
      <c r="JL79" s="137"/>
      <c r="JM79" s="137"/>
      <c r="JN79" s="137"/>
      <c r="JO79" s="137"/>
      <c r="JP79" s="137"/>
      <c r="JQ79" s="137"/>
      <c r="JR79" s="137"/>
      <c r="JS79" s="137"/>
      <c r="JT79" s="137"/>
      <c r="JU79" s="137"/>
      <c r="JV79" s="137"/>
      <c r="JW79" s="137"/>
      <c r="JX79" s="137"/>
      <c r="JY79" s="137"/>
      <c r="JZ79" s="137"/>
      <c r="KA79" s="137"/>
      <c r="KB79" s="137"/>
      <c r="KC79" s="137">
        <f>データ!EO7</f>
        <v>34793186</v>
      </c>
      <c r="KD79" s="137"/>
      <c r="KE79" s="137"/>
      <c r="KF79" s="137"/>
      <c r="KG79" s="137"/>
      <c r="KH79" s="137"/>
      <c r="KI79" s="137"/>
      <c r="KJ79" s="137"/>
      <c r="KK79" s="137"/>
      <c r="KL79" s="137"/>
      <c r="KM79" s="137"/>
      <c r="KN79" s="137"/>
      <c r="KO79" s="137"/>
      <c r="KP79" s="137"/>
      <c r="KQ79" s="137"/>
      <c r="KR79" s="137"/>
      <c r="KS79" s="137"/>
      <c r="KT79" s="137"/>
      <c r="KU79" s="137"/>
      <c r="KV79" s="137">
        <f>データ!EP7</f>
        <v>34770132</v>
      </c>
      <c r="KW79" s="137"/>
      <c r="KX79" s="137"/>
      <c r="KY79" s="137"/>
      <c r="KZ79" s="137"/>
      <c r="LA79" s="137"/>
      <c r="LB79" s="137"/>
      <c r="LC79" s="137"/>
      <c r="LD79" s="137"/>
      <c r="LE79" s="137"/>
      <c r="LF79" s="137"/>
      <c r="LG79" s="137"/>
      <c r="LH79" s="137"/>
      <c r="LI79" s="137"/>
      <c r="LJ79" s="137"/>
      <c r="LK79" s="137"/>
      <c r="LL79" s="137"/>
      <c r="LM79" s="137"/>
      <c r="LN79" s="137"/>
      <c r="LO79" s="137">
        <f>データ!EQ7</f>
        <v>34781000</v>
      </c>
      <c r="LP79" s="137"/>
      <c r="LQ79" s="137"/>
      <c r="LR79" s="137"/>
      <c r="LS79" s="137"/>
      <c r="LT79" s="137"/>
      <c r="LU79" s="137"/>
      <c r="LV79" s="137"/>
      <c r="LW79" s="137"/>
      <c r="LX79" s="137"/>
      <c r="LY79" s="137"/>
      <c r="LZ79" s="137"/>
      <c r="MA79" s="137"/>
      <c r="MB79" s="137"/>
      <c r="MC79" s="137"/>
      <c r="MD79" s="137"/>
      <c r="ME79" s="137"/>
      <c r="MF79" s="137"/>
      <c r="MG79" s="137"/>
      <c r="MH79" s="137">
        <f>データ!ER7</f>
        <v>34979492</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27"/>
      <c r="NK79" s="128"/>
      <c r="NL79" s="128"/>
      <c r="NM79" s="128"/>
      <c r="NN79" s="128"/>
      <c r="NO79" s="128"/>
      <c r="NP79" s="128"/>
      <c r="NQ79" s="128"/>
      <c r="NR79" s="128"/>
      <c r="NS79" s="128"/>
      <c r="NT79" s="128"/>
      <c r="NU79" s="128"/>
      <c r="NV79" s="128"/>
      <c r="NW79" s="128"/>
      <c r="NX79" s="129"/>
    </row>
    <row r="80" spans="1:388" ht="13.5" customHeight="1" x14ac:dyDescent="0.15">
      <c r="A80" s="2"/>
      <c r="B80" s="25"/>
      <c r="C80" s="5"/>
      <c r="D80" s="5"/>
      <c r="E80" s="5"/>
      <c r="F80" s="5"/>
      <c r="G80" s="5"/>
      <c r="H80" s="5"/>
      <c r="I80" s="39"/>
      <c r="J80" s="133" t="s">
        <v>38</v>
      </c>
      <c r="K80" s="134"/>
      <c r="L80" s="134"/>
      <c r="M80" s="134"/>
      <c r="N80" s="134"/>
      <c r="O80" s="134"/>
      <c r="P80" s="134"/>
      <c r="Q80" s="134"/>
      <c r="R80" s="134"/>
      <c r="S80" s="134"/>
      <c r="T80" s="135"/>
      <c r="U80" s="136">
        <f>データ!DW7</f>
        <v>45.8</v>
      </c>
      <c r="V80" s="136"/>
      <c r="W80" s="136"/>
      <c r="X80" s="136"/>
      <c r="Y80" s="136"/>
      <c r="Z80" s="136"/>
      <c r="AA80" s="136"/>
      <c r="AB80" s="136"/>
      <c r="AC80" s="136"/>
      <c r="AD80" s="136"/>
      <c r="AE80" s="136"/>
      <c r="AF80" s="136"/>
      <c r="AG80" s="136"/>
      <c r="AH80" s="136"/>
      <c r="AI80" s="136"/>
      <c r="AJ80" s="136"/>
      <c r="AK80" s="136"/>
      <c r="AL80" s="136"/>
      <c r="AM80" s="136"/>
      <c r="AN80" s="136">
        <f>データ!DX7</f>
        <v>48.9</v>
      </c>
      <c r="AO80" s="136"/>
      <c r="AP80" s="136"/>
      <c r="AQ80" s="136"/>
      <c r="AR80" s="136"/>
      <c r="AS80" s="136"/>
      <c r="AT80" s="136"/>
      <c r="AU80" s="136"/>
      <c r="AV80" s="136"/>
      <c r="AW80" s="136"/>
      <c r="AX80" s="136"/>
      <c r="AY80" s="136"/>
      <c r="AZ80" s="136"/>
      <c r="BA80" s="136"/>
      <c r="BB80" s="136"/>
      <c r="BC80" s="136"/>
      <c r="BD80" s="136"/>
      <c r="BE80" s="136"/>
      <c r="BF80" s="136"/>
      <c r="BG80" s="136">
        <f>データ!DY7</f>
        <v>50.3</v>
      </c>
      <c r="BH80" s="136"/>
      <c r="BI80" s="136"/>
      <c r="BJ80" s="136"/>
      <c r="BK80" s="136"/>
      <c r="BL80" s="136"/>
      <c r="BM80" s="136"/>
      <c r="BN80" s="136"/>
      <c r="BO80" s="136"/>
      <c r="BP80" s="136"/>
      <c r="BQ80" s="136"/>
      <c r="BR80" s="136"/>
      <c r="BS80" s="136"/>
      <c r="BT80" s="136"/>
      <c r="BU80" s="136"/>
      <c r="BV80" s="136"/>
      <c r="BW80" s="136"/>
      <c r="BX80" s="136"/>
      <c r="BY80" s="136"/>
      <c r="BZ80" s="136">
        <f>データ!DZ7</f>
        <v>49.8</v>
      </c>
      <c r="CA80" s="136"/>
      <c r="CB80" s="136"/>
      <c r="CC80" s="136"/>
      <c r="CD80" s="136"/>
      <c r="CE80" s="136"/>
      <c r="CF80" s="136"/>
      <c r="CG80" s="136"/>
      <c r="CH80" s="136"/>
      <c r="CI80" s="136"/>
      <c r="CJ80" s="136"/>
      <c r="CK80" s="136"/>
      <c r="CL80" s="136"/>
      <c r="CM80" s="136"/>
      <c r="CN80" s="136"/>
      <c r="CO80" s="136"/>
      <c r="CP80" s="136"/>
      <c r="CQ80" s="136"/>
      <c r="CR80" s="136"/>
      <c r="CS80" s="136">
        <f>データ!EA7</f>
        <v>50.9</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59.9</v>
      </c>
      <c r="EP80" s="136"/>
      <c r="EQ80" s="136"/>
      <c r="ER80" s="136"/>
      <c r="ES80" s="136"/>
      <c r="ET80" s="136"/>
      <c r="EU80" s="136"/>
      <c r="EV80" s="136"/>
      <c r="EW80" s="136"/>
      <c r="EX80" s="136"/>
      <c r="EY80" s="136"/>
      <c r="EZ80" s="136"/>
      <c r="FA80" s="136"/>
      <c r="FB80" s="136"/>
      <c r="FC80" s="136"/>
      <c r="FD80" s="136"/>
      <c r="FE80" s="136"/>
      <c r="FF80" s="136"/>
      <c r="FG80" s="136"/>
      <c r="FH80" s="136">
        <f>データ!EI7</f>
        <v>65.400000000000006</v>
      </c>
      <c r="FI80" s="136"/>
      <c r="FJ80" s="136"/>
      <c r="FK80" s="136"/>
      <c r="FL80" s="136"/>
      <c r="FM80" s="136"/>
      <c r="FN80" s="136"/>
      <c r="FO80" s="136"/>
      <c r="FP80" s="136"/>
      <c r="FQ80" s="136"/>
      <c r="FR80" s="136"/>
      <c r="FS80" s="136"/>
      <c r="FT80" s="136"/>
      <c r="FU80" s="136"/>
      <c r="FV80" s="136"/>
      <c r="FW80" s="136"/>
      <c r="FX80" s="136"/>
      <c r="FY80" s="136"/>
      <c r="FZ80" s="136"/>
      <c r="GA80" s="136">
        <f>データ!EJ7</f>
        <v>65.7</v>
      </c>
      <c r="GB80" s="136"/>
      <c r="GC80" s="136"/>
      <c r="GD80" s="136"/>
      <c r="GE80" s="136"/>
      <c r="GF80" s="136"/>
      <c r="GG80" s="136"/>
      <c r="GH80" s="136"/>
      <c r="GI80" s="136"/>
      <c r="GJ80" s="136"/>
      <c r="GK80" s="136"/>
      <c r="GL80" s="136"/>
      <c r="GM80" s="136"/>
      <c r="GN80" s="136"/>
      <c r="GO80" s="136"/>
      <c r="GP80" s="136"/>
      <c r="GQ80" s="136"/>
      <c r="GR80" s="136"/>
      <c r="GS80" s="136"/>
      <c r="GT80" s="136">
        <f>データ!EK7</f>
        <v>65</v>
      </c>
      <c r="GU80" s="136"/>
      <c r="GV80" s="136"/>
      <c r="GW80" s="136"/>
      <c r="GX80" s="136"/>
      <c r="GY80" s="136"/>
      <c r="GZ80" s="136"/>
      <c r="HA80" s="136"/>
      <c r="HB80" s="136"/>
      <c r="HC80" s="136"/>
      <c r="HD80" s="136"/>
      <c r="HE80" s="136"/>
      <c r="HF80" s="136"/>
      <c r="HG80" s="136"/>
      <c r="HH80" s="136"/>
      <c r="HI80" s="136"/>
      <c r="HJ80" s="136"/>
      <c r="HK80" s="136"/>
      <c r="HL80" s="136"/>
      <c r="HM80" s="136">
        <f>データ!EL7</f>
        <v>66.8</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40264615</v>
      </c>
      <c r="JK80" s="137"/>
      <c r="JL80" s="137"/>
      <c r="JM80" s="137"/>
      <c r="JN80" s="137"/>
      <c r="JO80" s="137"/>
      <c r="JP80" s="137"/>
      <c r="JQ80" s="137"/>
      <c r="JR80" s="137"/>
      <c r="JS80" s="137"/>
      <c r="JT80" s="137"/>
      <c r="JU80" s="137"/>
      <c r="JV80" s="137"/>
      <c r="JW80" s="137"/>
      <c r="JX80" s="137"/>
      <c r="JY80" s="137"/>
      <c r="JZ80" s="137"/>
      <c r="KA80" s="137"/>
      <c r="KB80" s="137"/>
      <c r="KC80" s="137">
        <f>データ!ET7</f>
        <v>41593368</v>
      </c>
      <c r="KD80" s="137"/>
      <c r="KE80" s="137"/>
      <c r="KF80" s="137"/>
      <c r="KG80" s="137"/>
      <c r="KH80" s="137"/>
      <c r="KI80" s="137"/>
      <c r="KJ80" s="137"/>
      <c r="KK80" s="137"/>
      <c r="KL80" s="137"/>
      <c r="KM80" s="137"/>
      <c r="KN80" s="137"/>
      <c r="KO80" s="137"/>
      <c r="KP80" s="137"/>
      <c r="KQ80" s="137"/>
      <c r="KR80" s="137"/>
      <c r="KS80" s="137"/>
      <c r="KT80" s="137"/>
      <c r="KU80" s="137"/>
      <c r="KV80" s="137">
        <f>データ!EU7</f>
        <v>42578034</v>
      </c>
      <c r="KW80" s="137"/>
      <c r="KX80" s="137"/>
      <c r="KY80" s="137"/>
      <c r="KZ80" s="137"/>
      <c r="LA80" s="137"/>
      <c r="LB80" s="137"/>
      <c r="LC80" s="137"/>
      <c r="LD80" s="137"/>
      <c r="LE80" s="137"/>
      <c r="LF80" s="137"/>
      <c r="LG80" s="137"/>
      <c r="LH80" s="137"/>
      <c r="LI80" s="137"/>
      <c r="LJ80" s="137"/>
      <c r="LK80" s="137"/>
      <c r="LL80" s="137"/>
      <c r="LM80" s="137"/>
      <c r="LN80" s="137"/>
      <c r="LO80" s="137">
        <f>データ!EV7</f>
        <v>45645830</v>
      </c>
      <c r="LP80" s="137"/>
      <c r="LQ80" s="137"/>
      <c r="LR80" s="137"/>
      <c r="LS80" s="137"/>
      <c r="LT80" s="137"/>
      <c r="LU80" s="137"/>
      <c r="LV80" s="137"/>
      <c r="LW80" s="137"/>
      <c r="LX80" s="137"/>
      <c r="LY80" s="137"/>
      <c r="LZ80" s="137"/>
      <c r="MA80" s="137"/>
      <c r="MB80" s="137"/>
      <c r="MC80" s="137"/>
      <c r="MD80" s="137"/>
      <c r="ME80" s="137"/>
      <c r="MF80" s="137"/>
      <c r="MG80" s="137"/>
      <c r="MH80" s="137">
        <f>データ!EW7</f>
        <v>47082778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27"/>
      <c r="NK80" s="128"/>
      <c r="NL80" s="128"/>
      <c r="NM80" s="128"/>
      <c r="NN80" s="128"/>
      <c r="NO80" s="128"/>
      <c r="NP80" s="128"/>
      <c r="NQ80" s="128"/>
      <c r="NR80" s="128"/>
      <c r="NS80" s="128"/>
      <c r="NT80" s="128"/>
      <c r="NU80" s="128"/>
      <c r="NV80" s="128"/>
      <c r="NW80" s="128"/>
      <c r="NX80" s="12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7"/>
      <c r="NK81" s="128"/>
      <c r="NL81" s="128"/>
      <c r="NM81" s="128"/>
      <c r="NN81" s="128"/>
      <c r="NO81" s="128"/>
      <c r="NP81" s="128"/>
      <c r="NQ81" s="128"/>
      <c r="NR81" s="128"/>
      <c r="NS81" s="128"/>
      <c r="NT81" s="128"/>
      <c r="NU81" s="128"/>
      <c r="NV81" s="128"/>
      <c r="NW81" s="128"/>
      <c r="NX81" s="129"/>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27"/>
      <c r="NK82" s="128"/>
      <c r="NL82" s="128"/>
      <c r="NM82" s="128"/>
      <c r="NN82" s="128"/>
      <c r="NO82" s="128"/>
      <c r="NP82" s="128"/>
      <c r="NQ82" s="128"/>
      <c r="NR82" s="128"/>
      <c r="NS82" s="128"/>
      <c r="NT82" s="128"/>
      <c r="NU82" s="128"/>
      <c r="NV82" s="128"/>
      <c r="NW82" s="128"/>
      <c r="NX82" s="129"/>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27"/>
      <c r="NK83" s="128"/>
      <c r="NL83" s="128"/>
      <c r="NM83" s="128"/>
      <c r="NN83" s="128"/>
      <c r="NO83" s="128"/>
      <c r="NP83" s="128"/>
      <c r="NQ83" s="128"/>
      <c r="NR83" s="128"/>
      <c r="NS83" s="128"/>
      <c r="NT83" s="128"/>
      <c r="NU83" s="128"/>
      <c r="NV83" s="128"/>
      <c r="NW83" s="128"/>
      <c r="NX83" s="129"/>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0"/>
      <c r="NK84" s="131"/>
      <c r="NL84" s="131"/>
      <c r="NM84" s="131"/>
      <c r="NN84" s="131"/>
      <c r="NO84" s="131"/>
      <c r="NP84" s="131"/>
      <c r="NQ84" s="131"/>
      <c r="NR84" s="131"/>
      <c r="NS84" s="131"/>
      <c r="NT84" s="131"/>
      <c r="NU84" s="131"/>
      <c r="NV84" s="131"/>
      <c r="NW84" s="131"/>
      <c r="NX84" s="132"/>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Sy8MEx3NEGwrvOQQXVqK0TVbe0PvmYlcoeQBs7Vqh5EofaCVaAIlIYfyDpGJ/FUXOxCnBn6KO9NJshLAazw9Q==" saltValue="Io19rtn3ZAwGiKn8SLi4l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120</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121</v>
      </c>
      <c r="DH5" s="61" t="s">
        <v>119</v>
      </c>
      <c r="DI5" s="61" t="s">
        <v>122</v>
      </c>
      <c r="DJ5" s="61" t="s">
        <v>111</v>
      </c>
      <c r="DK5" s="61" t="s">
        <v>112</v>
      </c>
      <c r="DL5" s="61" t="s">
        <v>113</v>
      </c>
      <c r="DM5" s="61" t="s">
        <v>114</v>
      </c>
      <c r="DN5" s="61" t="s">
        <v>115</v>
      </c>
      <c r="DO5" s="61" t="s">
        <v>116</v>
      </c>
      <c r="DP5" s="61" t="s">
        <v>117</v>
      </c>
      <c r="DQ5" s="61" t="s">
        <v>118</v>
      </c>
      <c r="DR5" s="61" t="s">
        <v>108</v>
      </c>
      <c r="DS5" s="61" t="s">
        <v>119</v>
      </c>
      <c r="DT5" s="61" t="s">
        <v>122</v>
      </c>
      <c r="DU5" s="61" t="s">
        <v>111</v>
      </c>
      <c r="DV5" s="61" t="s">
        <v>112</v>
      </c>
      <c r="DW5" s="61" t="s">
        <v>113</v>
      </c>
      <c r="DX5" s="61" t="s">
        <v>114</v>
      </c>
      <c r="DY5" s="61" t="s">
        <v>115</v>
      </c>
      <c r="DZ5" s="61" t="s">
        <v>116</v>
      </c>
      <c r="EA5" s="61" t="s">
        <v>117</v>
      </c>
      <c r="EB5" s="61" t="s">
        <v>118</v>
      </c>
      <c r="EC5" s="61" t="s">
        <v>121</v>
      </c>
      <c r="ED5" s="61" t="s">
        <v>119</v>
      </c>
      <c r="EE5" s="61" t="s">
        <v>110</v>
      </c>
      <c r="EF5" s="61" t="s">
        <v>123</v>
      </c>
      <c r="EG5" s="61" t="s">
        <v>112</v>
      </c>
      <c r="EH5" s="61" t="s">
        <v>113</v>
      </c>
      <c r="EI5" s="61" t="s">
        <v>114</v>
      </c>
      <c r="EJ5" s="61" t="s">
        <v>115</v>
      </c>
      <c r="EK5" s="61" t="s">
        <v>116</v>
      </c>
      <c r="EL5" s="61" t="s">
        <v>117</v>
      </c>
      <c r="EM5" s="61" t="s">
        <v>124</v>
      </c>
      <c r="EN5" s="61" t="s">
        <v>108</v>
      </c>
      <c r="EO5" s="61" t="s">
        <v>119</v>
      </c>
      <c r="EP5" s="61" t="s">
        <v>122</v>
      </c>
      <c r="EQ5" s="61" t="s">
        <v>111</v>
      </c>
      <c r="ER5" s="61" t="s">
        <v>112</v>
      </c>
      <c r="ES5" s="61" t="s">
        <v>113</v>
      </c>
      <c r="ET5" s="61" t="s">
        <v>114</v>
      </c>
      <c r="EU5" s="61" t="s">
        <v>115</v>
      </c>
      <c r="EV5" s="61" t="s">
        <v>116</v>
      </c>
      <c r="EW5" s="61" t="s">
        <v>117</v>
      </c>
      <c r="EX5" s="61" t="s">
        <v>118</v>
      </c>
    </row>
    <row r="6" spans="1:154" s="66" customFormat="1" x14ac:dyDescent="0.15">
      <c r="A6" s="47" t="s">
        <v>125</v>
      </c>
      <c r="B6" s="62">
        <f>B8</f>
        <v>2017</v>
      </c>
      <c r="C6" s="62">
        <f t="shared" ref="C6:M6" si="2">C8</f>
        <v>172014</v>
      </c>
      <c r="D6" s="62">
        <f t="shared" si="2"/>
        <v>46</v>
      </c>
      <c r="E6" s="62">
        <f t="shared" si="2"/>
        <v>6</v>
      </c>
      <c r="F6" s="62">
        <f t="shared" si="2"/>
        <v>0</v>
      </c>
      <c r="G6" s="62">
        <f t="shared" si="2"/>
        <v>1</v>
      </c>
      <c r="H6" s="141" t="str">
        <f>IF(H8&lt;&gt;I8,H8,"")&amp;IF(I8&lt;&gt;J8,I8,"")&amp;"　"&amp;J8</f>
        <v>石川県金沢市　市立病院</v>
      </c>
      <c r="I6" s="142"/>
      <c r="J6" s="143"/>
      <c r="K6" s="62" t="str">
        <f t="shared" si="2"/>
        <v>条例全部</v>
      </c>
      <c r="L6" s="62" t="str">
        <f t="shared" si="2"/>
        <v>病院事業</v>
      </c>
      <c r="M6" s="62" t="str">
        <f t="shared" si="2"/>
        <v>一般病院</v>
      </c>
      <c r="N6" s="62" t="str">
        <f>N8</f>
        <v>300床以上～400床未満</v>
      </c>
      <c r="O6" s="62" t="str">
        <f>O8</f>
        <v>その他</v>
      </c>
      <c r="P6" s="62" t="str">
        <f>P8</f>
        <v>直営</v>
      </c>
      <c r="Q6" s="63">
        <f t="shared" ref="Q6:AG6" si="3">Q8</f>
        <v>21</v>
      </c>
      <c r="R6" s="62" t="str">
        <f t="shared" si="3"/>
        <v>対象</v>
      </c>
      <c r="S6" s="62" t="str">
        <f t="shared" si="3"/>
        <v>ド 透 訓</v>
      </c>
      <c r="T6" s="62" t="str">
        <f t="shared" si="3"/>
        <v>救 臨 感 災 輪</v>
      </c>
      <c r="U6" s="63">
        <f>U8</f>
        <v>454416</v>
      </c>
      <c r="V6" s="63">
        <f>V8</f>
        <v>22233</v>
      </c>
      <c r="W6" s="62" t="str">
        <f>W8</f>
        <v>非該当</v>
      </c>
      <c r="X6" s="62" t="str">
        <f t="shared" si="3"/>
        <v>７：１</v>
      </c>
      <c r="Y6" s="63">
        <f t="shared" si="3"/>
        <v>280</v>
      </c>
      <c r="Z6" s="63" t="str">
        <f t="shared" si="3"/>
        <v>-</v>
      </c>
      <c r="AA6" s="63">
        <f t="shared" si="3"/>
        <v>25</v>
      </c>
      <c r="AB6" s="63" t="str">
        <f t="shared" si="3"/>
        <v>-</v>
      </c>
      <c r="AC6" s="63">
        <f t="shared" si="3"/>
        <v>6</v>
      </c>
      <c r="AD6" s="63">
        <f t="shared" si="3"/>
        <v>311</v>
      </c>
      <c r="AE6" s="63">
        <f t="shared" si="3"/>
        <v>280</v>
      </c>
      <c r="AF6" s="63" t="str">
        <f t="shared" si="3"/>
        <v>-</v>
      </c>
      <c r="AG6" s="63">
        <f t="shared" si="3"/>
        <v>280</v>
      </c>
      <c r="AH6" s="64">
        <f>IF(AH8="-",NA(),AH8)</f>
        <v>100.1</v>
      </c>
      <c r="AI6" s="64">
        <f t="shared" ref="AI6:AQ6" si="4">IF(AI8="-",NA(),AI8)</f>
        <v>99.7</v>
      </c>
      <c r="AJ6" s="64">
        <f t="shared" si="4"/>
        <v>101.5</v>
      </c>
      <c r="AK6" s="64">
        <f t="shared" si="4"/>
        <v>98.8</v>
      </c>
      <c r="AL6" s="64">
        <f t="shared" si="4"/>
        <v>96.3</v>
      </c>
      <c r="AM6" s="64">
        <f t="shared" si="4"/>
        <v>99</v>
      </c>
      <c r="AN6" s="64">
        <f t="shared" si="4"/>
        <v>97.7</v>
      </c>
      <c r="AO6" s="64">
        <f t="shared" si="4"/>
        <v>98</v>
      </c>
      <c r="AP6" s="64">
        <f t="shared" si="4"/>
        <v>97.2</v>
      </c>
      <c r="AQ6" s="64">
        <f t="shared" si="4"/>
        <v>97</v>
      </c>
      <c r="AR6" s="64" t="str">
        <f>IF(AR8="-","【-】","【"&amp;SUBSTITUTE(TEXT(AR8,"#,##0.0"),"-","△")&amp;"】")</f>
        <v>【98.5】</v>
      </c>
      <c r="AS6" s="64">
        <f>IF(AS8="-",NA(),AS8)</f>
        <v>98.4</v>
      </c>
      <c r="AT6" s="64">
        <f t="shared" ref="AT6:BB6" si="5">IF(AT8="-",NA(),AT8)</f>
        <v>93.8</v>
      </c>
      <c r="AU6" s="64">
        <f t="shared" si="5"/>
        <v>95.1</v>
      </c>
      <c r="AV6" s="64">
        <f t="shared" si="5"/>
        <v>93.7</v>
      </c>
      <c r="AW6" s="64">
        <f t="shared" si="5"/>
        <v>90.9</v>
      </c>
      <c r="AX6" s="64">
        <f t="shared" si="5"/>
        <v>92.2</v>
      </c>
      <c r="AY6" s="64">
        <f t="shared" si="5"/>
        <v>90.2</v>
      </c>
      <c r="AZ6" s="64">
        <f t="shared" si="5"/>
        <v>91.1</v>
      </c>
      <c r="BA6" s="64">
        <f t="shared" si="5"/>
        <v>90.1</v>
      </c>
      <c r="BB6" s="64">
        <f t="shared" si="5"/>
        <v>89.6</v>
      </c>
      <c r="BC6" s="64" t="str">
        <f>IF(BC8="-","【-】","【"&amp;SUBSTITUTE(TEXT(BC8,"#,##0.0"),"-","△")&amp;"】")</f>
        <v>【89.7】</v>
      </c>
      <c r="BD6" s="64">
        <f>IF(BD8="-",NA(),BD8)</f>
        <v>27.7</v>
      </c>
      <c r="BE6" s="64">
        <f t="shared" ref="BE6:BM6" si="6">IF(BE8="-",NA(),BE8)</f>
        <v>53.7</v>
      </c>
      <c r="BF6" s="64">
        <f t="shared" si="6"/>
        <v>50.2</v>
      </c>
      <c r="BG6" s="64">
        <f t="shared" si="6"/>
        <v>52.4</v>
      </c>
      <c r="BH6" s="64">
        <f t="shared" si="6"/>
        <v>55.5</v>
      </c>
      <c r="BI6" s="64">
        <f t="shared" si="6"/>
        <v>85.3</v>
      </c>
      <c r="BJ6" s="64">
        <f t="shared" si="6"/>
        <v>80.7</v>
      </c>
      <c r="BK6" s="64">
        <f t="shared" si="6"/>
        <v>73.099999999999994</v>
      </c>
      <c r="BL6" s="64">
        <f t="shared" si="6"/>
        <v>76.3</v>
      </c>
      <c r="BM6" s="64">
        <f t="shared" si="6"/>
        <v>80.7</v>
      </c>
      <c r="BN6" s="64" t="str">
        <f>IF(BN8="-","【-】","【"&amp;SUBSTITUTE(TEXT(BN8,"#,##0.0"),"-","△")&amp;"】")</f>
        <v>【64.7】</v>
      </c>
      <c r="BO6" s="64">
        <f>IF(BO8="-",NA(),BO8)</f>
        <v>78.3</v>
      </c>
      <c r="BP6" s="64">
        <f t="shared" ref="BP6:BX6" si="7">IF(BP8="-",NA(),BP8)</f>
        <v>75.3</v>
      </c>
      <c r="BQ6" s="64">
        <f t="shared" si="7"/>
        <v>77.8</v>
      </c>
      <c r="BR6" s="64">
        <f t="shared" si="7"/>
        <v>75.7</v>
      </c>
      <c r="BS6" s="64">
        <f t="shared" si="7"/>
        <v>73.8</v>
      </c>
      <c r="BT6" s="64">
        <f t="shared" si="7"/>
        <v>70.5</v>
      </c>
      <c r="BU6" s="64">
        <f t="shared" si="7"/>
        <v>70.599999999999994</v>
      </c>
      <c r="BV6" s="64">
        <f t="shared" si="7"/>
        <v>71.3</v>
      </c>
      <c r="BW6" s="64">
        <f t="shared" si="7"/>
        <v>72.599999999999994</v>
      </c>
      <c r="BX6" s="64">
        <f t="shared" si="7"/>
        <v>73.5</v>
      </c>
      <c r="BY6" s="64" t="str">
        <f>IF(BY8="-","【-】","【"&amp;SUBSTITUTE(TEXT(BY8,"#,##0.0"),"-","△")&amp;"】")</f>
        <v>【74.8】</v>
      </c>
      <c r="BZ6" s="65">
        <f>IF(BZ8="-",NA(),BZ8)</f>
        <v>38097</v>
      </c>
      <c r="CA6" s="65">
        <f t="shared" ref="CA6:CI6" si="8">IF(CA8="-",NA(),CA8)</f>
        <v>38368</v>
      </c>
      <c r="CB6" s="65">
        <f t="shared" si="8"/>
        <v>38255</v>
      </c>
      <c r="CC6" s="65">
        <f t="shared" si="8"/>
        <v>38392</v>
      </c>
      <c r="CD6" s="65">
        <f t="shared" si="8"/>
        <v>39784</v>
      </c>
      <c r="CE6" s="65">
        <f t="shared" si="8"/>
        <v>48203</v>
      </c>
      <c r="CF6" s="65">
        <f t="shared" si="8"/>
        <v>48921</v>
      </c>
      <c r="CG6" s="65">
        <f t="shared" si="8"/>
        <v>50413</v>
      </c>
      <c r="CH6" s="65">
        <f t="shared" si="8"/>
        <v>50510</v>
      </c>
      <c r="CI6" s="65">
        <f t="shared" si="8"/>
        <v>50958</v>
      </c>
      <c r="CJ6" s="64" t="str">
        <f>IF(CJ8="-","【-】","【"&amp;SUBSTITUTE(TEXT(CJ8,"#,##0"),"-","△")&amp;"】")</f>
        <v>【50,718】</v>
      </c>
      <c r="CK6" s="65">
        <f>IF(CK8="-",NA(),CK8)</f>
        <v>10394</v>
      </c>
      <c r="CL6" s="65">
        <f t="shared" ref="CL6:CT6" si="9">IF(CL8="-",NA(),CL8)</f>
        <v>10569</v>
      </c>
      <c r="CM6" s="65">
        <f t="shared" si="9"/>
        <v>11063</v>
      </c>
      <c r="CN6" s="65">
        <f t="shared" si="9"/>
        <v>11397</v>
      </c>
      <c r="CO6" s="65">
        <f t="shared" si="9"/>
        <v>11837</v>
      </c>
      <c r="CP6" s="65">
        <f t="shared" si="9"/>
        <v>11941</v>
      </c>
      <c r="CQ6" s="65">
        <f t="shared" si="9"/>
        <v>12272</v>
      </c>
      <c r="CR6" s="65">
        <f t="shared" si="9"/>
        <v>13096</v>
      </c>
      <c r="CS6" s="65">
        <f t="shared" si="9"/>
        <v>13552</v>
      </c>
      <c r="CT6" s="65">
        <f t="shared" si="9"/>
        <v>13792</v>
      </c>
      <c r="CU6" s="64" t="str">
        <f>IF(CU8="-","【-】","【"&amp;SUBSTITUTE(TEXT(CU8,"#,##0"),"-","△")&amp;"】")</f>
        <v>【14,202】</v>
      </c>
      <c r="CV6" s="64">
        <f>IF(CV8="-",NA(),CV8)</f>
        <v>55.6</v>
      </c>
      <c r="CW6" s="64">
        <f t="shared" ref="CW6:DE6" si="10">IF(CW8="-",NA(),CW8)</f>
        <v>59.5</v>
      </c>
      <c r="CX6" s="64">
        <f t="shared" si="10"/>
        <v>60.8</v>
      </c>
      <c r="CY6" s="64">
        <f t="shared" si="10"/>
        <v>62.4</v>
      </c>
      <c r="CZ6" s="64">
        <f t="shared" si="10"/>
        <v>63.9</v>
      </c>
      <c r="DA6" s="64">
        <f t="shared" si="10"/>
        <v>54</v>
      </c>
      <c r="DB6" s="64">
        <f t="shared" si="10"/>
        <v>55.6</v>
      </c>
      <c r="DC6" s="64">
        <f t="shared" si="10"/>
        <v>54.8</v>
      </c>
      <c r="DD6" s="64">
        <f t="shared" si="10"/>
        <v>55.8</v>
      </c>
      <c r="DE6" s="64">
        <f t="shared" si="10"/>
        <v>56.1</v>
      </c>
      <c r="DF6" s="64" t="str">
        <f>IF(DF8="-","【-】","【"&amp;SUBSTITUTE(TEXT(DF8,"#,##0.0"),"-","△")&amp;"】")</f>
        <v>【55.0】</v>
      </c>
      <c r="DG6" s="64">
        <f>IF(DG8="-",NA(),DG8)</f>
        <v>19.899999999999999</v>
      </c>
      <c r="DH6" s="64">
        <f t="shared" ref="DH6:DP6" si="11">IF(DH8="-",NA(),DH8)</f>
        <v>18.899999999999999</v>
      </c>
      <c r="DI6" s="64">
        <f t="shared" si="11"/>
        <v>18.600000000000001</v>
      </c>
      <c r="DJ6" s="64">
        <f t="shared" si="11"/>
        <v>17.2</v>
      </c>
      <c r="DK6" s="64">
        <f t="shared" si="11"/>
        <v>18.5</v>
      </c>
      <c r="DL6" s="64">
        <f t="shared" si="11"/>
        <v>23.2</v>
      </c>
      <c r="DM6" s="64">
        <f t="shared" si="11"/>
        <v>23.2</v>
      </c>
      <c r="DN6" s="64">
        <f t="shared" si="11"/>
        <v>23.9</v>
      </c>
      <c r="DO6" s="64">
        <f t="shared" si="11"/>
        <v>23.8</v>
      </c>
      <c r="DP6" s="64">
        <f t="shared" si="11"/>
        <v>23.9</v>
      </c>
      <c r="DQ6" s="64" t="str">
        <f>IF(DQ8="-","【-】","【"&amp;SUBSTITUTE(TEXT(DQ8,"#,##0.0"),"-","△")&amp;"】")</f>
        <v>【24.3】</v>
      </c>
      <c r="DR6" s="64">
        <f>IF(DR8="-",NA(),DR8)</f>
        <v>45.7</v>
      </c>
      <c r="DS6" s="64">
        <f t="shared" ref="DS6:EA6" si="12">IF(DS8="-",NA(),DS8)</f>
        <v>66.400000000000006</v>
      </c>
      <c r="DT6" s="64">
        <f t="shared" si="12"/>
        <v>68.099999999999994</v>
      </c>
      <c r="DU6" s="64">
        <f t="shared" si="12"/>
        <v>69.2</v>
      </c>
      <c r="DV6" s="64">
        <f t="shared" si="12"/>
        <v>70</v>
      </c>
      <c r="DW6" s="64">
        <f t="shared" si="12"/>
        <v>45.8</v>
      </c>
      <c r="DX6" s="64">
        <f t="shared" si="12"/>
        <v>48.9</v>
      </c>
      <c r="DY6" s="64">
        <f t="shared" si="12"/>
        <v>50.3</v>
      </c>
      <c r="DZ6" s="64">
        <f t="shared" si="12"/>
        <v>49.8</v>
      </c>
      <c r="EA6" s="64">
        <f t="shared" si="12"/>
        <v>50.9</v>
      </c>
      <c r="EB6" s="64" t="str">
        <f>IF(EB8="-","【-】","【"&amp;SUBSTITUTE(TEXT(EB8,"#,##0.0"),"-","△")&amp;"】")</f>
        <v>【51.6】</v>
      </c>
      <c r="EC6" s="64">
        <f>IF(EC8="-",NA(),EC8)</f>
        <v>26.9</v>
      </c>
      <c r="ED6" s="64">
        <f t="shared" ref="ED6:EL6" si="13">IF(ED8="-",NA(),ED8)</f>
        <v>75</v>
      </c>
      <c r="EE6" s="64">
        <f t="shared" si="13"/>
        <v>76.400000000000006</v>
      </c>
      <c r="EF6" s="64">
        <f t="shared" si="13"/>
        <v>76.5</v>
      </c>
      <c r="EG6" s="64">
        <f t="shared" si="13"/>
        <v>76.5</v>
      </c>
      <c r="EH6" s="64">
        <f t="shared" si="13"/>
        <v>59.9</v>
      </c>
      <c r="EI6" s="64">
        <f t="shared" si="13"/>
        <v>65.400000000000006</v>
      </c>
      <c r="EJ6" s="64">
        <f t="shared" si="13"/>
        <v>65.7</v>
      </c>
      <c r="EK6" s="64">
        <f t="shared" si="13"/>
        <v>65</v>
      </c>
      <c r="EL6" s="64">
        <f t="shared" si="13"/>
        <v>66.8</v>
      </c>
      <c r="EM6" s="64" t="str">
        <f>IF(EM8="-","【-】","【"&amp;SUBSTITUTE(TEXT(EM8,"#,##0.0"),"-","△")&amp;"】")</f>
        <v>【67.6】</v>
      </c>
      <c r="EN6" s="65">
        <f>IF(EN8="-",NA(),EN8)</f>
        <v>34736360</v>
      </c>
      <c r="EO6" s="65">
        <f t="shared" ref="EO6:EW6" si="14">IF(EO8="-",NA(),EO8)</f>
        <v>34793186</v>
      </c>
      <c r="EP6" s="65">
        <f t="shared" si="14"/>
        <v>34770132</v>
      </c>
      <c r="EQ6" s="65">
        <f t="shared" si="14"/>
        <v>34781000</v>
      </c>
      <c r="ER6" s="65">
        <f t="shared" si="14"/>
        <v>34979492</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126</v>
      </c>
      <c r="B7" s="62">
        <f t="shared" ref="B7:AG7" si="15">B8</f>
        <v>2017</v>
      </c>
      <c r="C7" s="62">
        <f t="shared" si="15"/>
        <v>172014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その他</v>
      </c>
      <c r="P7" s="62" t="str">
        <f>P8</f>
        <v>直営</v>
      </c>
      <c r="Q7" s="63">
        <f t="shared" si="15"/>
        <v>21</v>
      </c>
      <c r="R7" s="62" t="str">
        <f t="shared" si="15"/>
        <v>対象</v>
      </c>
      <c r="S7" s="62" t="str">
        <f t="shared" si="15"/>
        <v>ド 透 訓</v>
      </c>
      <c r="T7" s="62" t="str">
        <f t="shared" si="15"/>
        <v>救 臨 感 災 輪</v>
      </c>
      <c r="U7" s="63">
        <f>U8</f>
        <v>454416</v>
      </c>
      <c r="V7" s="63">
        <f>V8</f>
        <v>22233</v>
      </c>
      <c r="W7" s="62" t="str">
        <f>W8</f>
        <v>非該当</v>
      </c>
      <c r="X7" s="62" t="str">
        <f t="shared" si="15"/>
        <v>７：１</v>
      </c>
      <c r="Y7" s="63">
        <f t="shared" si="15"/>
        <v>280</v>
      </c>
      <c r="Z7" s="63" t="str">
        <f t="shared" si="15"/>
        <v>-</v>
      </c>
      <c r="AA7" s="63">
        <f t="shared" si="15"/>
        <v>25</v>
      </c>
      <c r="AB7" s="63" t="str">
        <f t="shared" si="15"/>
        <v>-</v>
      </c>
      <c r="AC7" s="63">
        <f t="shared" si="15"/>
        <v>6</v>
      </c>
      <c r="AD7" s="63">
        <f t="shared" si="15"/>
        <v>311</v>
      </c>
      <c r="AE7" s="63">
        <f t="shared" si="15"/>
        <v>280</v>
      </c>
      <c r="AF7" s="63" t="str">
        <f t="shared" si="15"/>
        <v>-</v>
      </c>
      <c r="AG7" s="63">
        <f t="shared" si="15"/>
        <v>280</v>
      </c>
      <c r="AH7" s="64">
        <f>AH8</f>
        <v>100.1</v>
      </c>
      <c r="AI7" s="64">
        <f t="shared" ref="AI7:AQ7" si="16">AI8</f>
        <v>99.7</v>
      </c>
      <c r="AJ7" s="64">
        <f t="shared" si="16"/>
        <v>101.5</v>
      </c>
      <c r="AK7" s="64">
        <f t="shared" si="16"/>
        <v>98.8</v>
      </c>
      <c r="AL7" s="64">
        <f t="shared" si="16"/>
        <v>96.3</v>
      </c>
      <c r="AM7" s="64">
        <f t="shared" si="16"/>
        <v>99</v>
      </c>
      <c r="AN7" s="64">
        <f t="shared" si="16"/>
        <v>97.7</v>
      </c>
      <c r="AO7" s="64">
        <f t="shared" si="16"/>
        <v>98</v>
      </c>
      <c r="AP7" s="64">
        <f t="shared" si="16"/>
        <v>97.2</v>
      </c>
      <c r="AQ7" s="64">
        <f t="shared" si="16"/>
        <v>97</v>
      </c>
      <c r="AR7" s="64"/>
      <c r="AS7" s="64">
        <f>AS8</f>
        <v>98.4</v>
      </c>
      <c r="AT7" s="64">
        <f t="shared" ref="AT7:BB7" si="17">AT8</f>
        <v>93.8</v>
      </c>
      <c r="AU7" s="64">
        <f t="shared" si="17"/>
        <v>95.1</v>
      </c>
      <c r="AV7" s="64">
        <f t="shared" si="17"/>
        <v>93.7</v>
      </c>
      <c r="AW7" s="64">
        <f t="shared" si="17"/>
        <v>90.9</v>
      </c>
      <c r="AX7" s="64">
        <f t="shared" si="17"/>
        <v>92.2</v>
      </c>
      <c r="AY7" s="64">
        <f t="shared" si="17"/>
        <v>90.2</v>
      </c>
      <c r="AZ7" s="64">
        <f t="shared" si="17"/>
        <v>91.1</v>
      </c>
      <c r="BA7" s="64">
        <f t="shared" si="17"/>
        <v>90.1</v>
      </c>
      <c r="BB7" s="64">
        <f t="shared" si="17"/>
        <v>89.6</v>
      </c>
      <c r="BC7" s="64"/>
      <c r="BD7" s="64">
        <f>BD8</f>
        <v>27.7</v>
      </c>
      <c r="BE7" s="64">
        <f t="shared" ref="BE7:BM7" si="18">BE8</f>
        <v>53.7</v>
      </c>
      <c r="BF7" s="64">
        <f t="shared" si="18"/>
        <v>50.2</v>
      </c>
      <c r="BG7" s="64">
        <f t="shared" si="18"/>
        <v>52.4</v>
      </c>
      <c r="BH7" s="64">
        <f t="shared" si="18"/>
        <v>55.5</v>
      </c>
      <c r="BI7" s="64">
        <f t="shared" si="18"/>
        <v>85.3</v>
      </c>
      <c r="BJ7" s="64">
        <f t="shared" si="18"/>
        <v>80.7</v>
      </c>
      <c r="BK7" s="64">
        <f t="shared" si="18"/>
        <v>73.099999999999994</v>
      </c>
      <c r="BL7" s="64">
        <f t="shared" si="18"/>
        <v>76.3</v>
      </c>
      <c r="BM7" s="64">
        <f t="shared" si="18"/>
        <v>80.7</v>
      </c>
      <c r="BN7" s="64"/>
      <c r="BO7" s="64">
        <f>BO8</f>
        <v>78.3</v>
      </c>
      <c r="BP7" s="64">
        <f t="shared" ref="BP7:BX7" si="19">BP8</f>
        <v>75.3</v>
      </c>
      <c r="BQ7" s="64">
        <f t="shared" si="19"/>
        <v>77.8</v>
      </c>
      <c r="BR7" s="64">
        <f t="shared" si="19"/>
        <v>75.7</v>
      </c>
      <c r="BS7" s="64">
        <f t="shared" si="19"/>
        <v>73.8</v>
      </c>
      <c r="BT7" s="64">
        <f t="shared" si="19"/>
        <v>70.5</v>
      </c>
      <c r="BU7" s="64">
        <f t="shared" si="19"/>
        <v>70.599999999999994</v>
      </c>
      <c r="BV7" s="64">
        <f t="shared" si="19"/>
        <v>71.3</v>
      </c>
      <c r="BW7" s="64">
        <f t="shared" si="19"/>
        <v>72.599999999999994</v>
      </c>
      <c r="BX7" s="64">
        <f t="shared" si="19"/>
        <v>73.5</v>
      </c>
      <c r="BY7" s="64"/>
      <c r="BZ7" s="65">
        <f>BZ8</f>
        <v>38097</v>
      </c>
      <c r="CA7" s="65">
        <f t="shared" ref="CA7:CI7" si="20">CA8</f>
        <v>38368</v>
      </c>
      <c r="CB7" s="65">
        <f t="shared" si="20"/>
        <v>38255</v>
      </c>
      <c r="CC7" s="65">
        <f t="shared" si="20"/>
        <v>38392</v>
      </c>
      <c r="CD7" s="65">
        <f t="shared" si="20"/>
        <v>39784</v>
      </c>
      <c r="CE7" s="65">
        <f t="shared" si="20"/>
        <v>48203</v>
      </c>
      <c r="CF7" s="65">
        <f t="shared" si="20"/>
        <v>48921</v>
      </c>
      <c r="CG7" s="65">
        <f t="shared" si="20"/>
        <v>50413</v>
      </c>
      <c r="CH7" s="65">
        <f t="shared" si="20"/>
        <v>50510</v>
      </c>
      <c r="CI7" s="65">
        <f t="shared" si="20"/>
        <v>50958</v>
      </c>
      <c r="CJ7" s="64"/>
      <c r="CK7" s="65">
        <f>CK8</f>
        <v>10394</v>
      </c>
      <c r="CL7" s="65">
        <f t="shared" ref="CL7:CT7" si="21">CL8</f>
        <v>10569</v>
      </c>
      <c r="CM7" s="65">
        <f t="shared" si="21"/>
        <v>11063</v>
      </c>
      <c r="CN7" s="65">
        <f t="shared" si="21"/>
        <v>11397</v>
      </c>
      <c r="CO7" s="65">
        <f t="shared" si="21"/>
        <v>11837</v>
      </c>
      <c r="CP7" s="65">
        <f t="shared" si="21"/>
        <v>11941</v>
      </c>
      <c r="CQ7" s="65">
        <f t="shared" si="21"/>
        <v>12272</v>
      </c>
      <c r="CR7" s="65">
        <f t="shared" si="21"/>
        <v>13096</v>
      </c>
      <c r="CS7" s="65">
        <f t="shared" si="21"/>
        <v>13552</v>
      </c>
      <c r="CT7" s="65">
        <f t="shared" si="21"/>
        <v>13792</v>
      </c>
      <c r="CU7" s="64"/>
      <c r="CV7" s="64">
        <f>CV8</f>
        <v>55.6</v>
      </c>
      <c r="CW7" s="64">
        <f t="shared" ref="CW7:DE7" si="22">CW8</f>
        <v>59.5</v>
      </c>
      <c r="CX7" s="64">
        <f t="shared" si="22"/>
        <v>60.8</v>
      </c>
      <c r="CY7" s="64">
        <f t="shared" si="22"/>
        <v>62.4</v>
      </c>
      <c r="CZ7" s="64">
        <f t="shared" si="22"/>
        <v>63.9</v>
      </c>
      <c r="DA7" s="64">
        <f t="shared" si="22"/>
        <v>54</v>
      </c>
      <c r="DB7" s="64">
        <f t="shared" si="22"/>
        <v>55.6</v>
      </c>
      <c r="DC7" s="64">
        <f t="shared" si="22"/>
        <v>54.8</v>
      </c>
      <c r="DD7" s="64">
        <f t="shared" si="22"/>
        <v>55.8</v>
      </c>
      <c r="DE7" s="64">
        <f t="shared" si="22"/>
        <v>56.1</v>
      </c>
      <c r="DF7" s="64"/>
      <c r="DG7" s="64">
        <f>DG8</f>
        <v>19.899999999999999</v>
      </c>
      <c r="DH7" s="64">
        <f t="shared" ref="DH7:DP7" si="23">DH8</f>
        <v>18.899999999999999</v>
      </c>
      <c r="DI7" s="64">
        <f t="shared" si="23"/>
        <v>18.600000000000001</v>
      </c>
      <c r="DJ7" s="64">
        <f t="shared" si="23"/>
        <v>17.2</v>
      </c>
      <c r="DK7" s="64">
        <f t="shared" si="23"/>
        <v>18.5</v>
      </c>
      <c r="DL7" s="64">
        <f t="shared" si="23"/>
        <v>23.2</v>
      </c>
      <c r="DM7" s="64">
        <f t="shared" si="23"/>
        <v>23.2</v>
      </c>
      <c r="DN7" s="64">
        <f t="shared" si="23"/>
        <v>23.9</v>
      </c>
      <c r="DO7" s="64">
        <f t="shared" si="23"/>
        <v>23.8</v>
      </c>
      <c r="DP7" s="64">
        <f t="shared" si="23"/>
        <v>23.9</v>
      </c>
      <c r="DQ7" s="64"/>
      <c r="DR7" s="64">
        <f>DR8</f>
        <v>45.7</v>
      </c>
      <c r="DS7" s="64">
        <f t="shared" ref="DS7:EA7" si="24">DS8</f>
        <v>66.400000000000006</v>
      </c>
      <c r="DT7" s="64">
        <f t="shared" si="24"/>
        <v>68.099999999999994</v>
      </c>
      <c r="DU7" s="64">
        <f t="shared" si="24"/>
        <v>69.2</v>
      </c>
      <c r="DV7" s="64">
        <f t="shared" si="24"/>
        <v>70</v>
      </c>
      <c r="DW7" s="64">
        <f t="shared" si="24"/>
        <v>45.8</v>
      </c>
      <c r="DX7" s="64">
        <f t="shared" si="24"/>
        <v>48.9</v>
      </c>
      <c r="DY7" s="64">
        <f t="shared" si="24"/>
        <v>50.3</v>
      </c>
      <c r="DZ7" s="64">
        <f t="shared" si="24"/>
        <v>49.8</v>
      </c>
      <c r="EA7" s="64">
        <f t="shared" si="24"/>
        <v>50.9</v>
      </c>
      <c r="EB7" s="64"/>
      <c r="EC7" s="64">
        <f>EC8</f>
        <v>26.9</v>
      </c>
      <c r="ED7" s="64">
        <f t="shared" ref="ED7:EL7" si="25">ED8</f>
        <v>75</v>
      </c>
      <c r="EE7" s="64">
        <f t="shared" si="25"/>
        <v>76.400000000000006</v>
      </c>
      <c r="EF7" s="64">
        <f t="shared" si="25"/>
        <v>76.5</v>
      </c>
      <c r="EG7" s="64">
        <f t="shared" si="25"/>
        <v>76.5</v>
      </c>
      <c r="EH7" s="64">
        <f t="shared" si="25"/>
        <v>59.9</v>
      </c>
      <c r="EI7" s="64">
        <f t="shared" si="25"/>
        <v>65.400000000000006</v>
      </c>
      <c r="EJ7" s="64">
        <f t="shared" si="25"/>
        <v>65.7</v>
      </c>
      <c r="EK7" s="64">
        <f t="shared" si="25"/>
        <v>65</v>
      </c>
      <c r="EL7" s="64">
        <f t="shared" si="25"/>
        <v>66.8</v>
      </c>
      <c r="EM7" s="64"/>
      <c r="EN7" s="65">
        <f>EN8</f>
        <v>34736360</v>
      </c>
      <c r="EO7" s="65">
        <f t="shared" ref="EO7:EW7" si="26">EO8</f>
        <v>34793186</v>
      </c>
      <c r="EP7" s="65">
        <f t="shared" si="26"/>
        <v>34770132</v>
      </c>
      <c r="EQ7" s="65">
        <f t="shared" si="26"/>
        <v>34781000</v>
      </c>
      <c r="ER7" s="65">
        <f t="shared" si="26"/>
        <v>34979492</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172014</v>
      </c>
      <c r="D8" s="67">
        <v>46</v>
      </c>
      <c r="E8" s="67">
        <v>6</v>
      </c>
      <c r="F8" s="67">
        <v>0</v>
      </c>
      <c r="G8" s="67">
        <v>1</v>
      </c>
      <c r="H8" s="67" t="s">
        <v>127</v>
      </c>
      <c r="I8" s="67" t="s">
        <v>128</v>
      </c>
      <c r="J8" s="67" t="s">
        <v>129</v>
      </c>
      <c r="K8" s="67" t="s">
        <v>130</v>
      </c>
      <c r="L8" s="67" t="s">
        <v>131</v>
      </c>
      <c r="M8" s="67" t="s">
        <v>132</v>
      </c>
      <c r="N8" s="67" t="s">
        <v>133</v>
      </c>
      <c r="O8" s="67" t="s">
        <v>134</v>
      </c>
      <c r="P8" s="67" t="s">
        <v>135</v>
      </c>
      <c r="Q8" s="68">
        <v>21</v>
      </c>
      <c r="R8" s="67" t="s">
        <v>136</v>
      </c>
      <c r="S8" s="67" t="s">
        <v>137</v>
      </c>
      <c r="T8" s="67" t="s">
        <v>138</v>
      </c>
      <c r="U8" s="68">
        <v>454416</v>
      </c>
      <c r="V8" s="68">
        <v>22233</v>
      </c>
      <c r="W8" s="67" t="s">
        <v>139</v>
      </c>
      <c r="X8" s="69" t="s">
        <v>140</v>
      </c>
      <c r="Y8" s="68">
        <v>280</v>
      </c>
      <c r="Z8" s="68" t="s">
        <v>141</v>
      </c>
      <c r="AA8" s="68">
        <v>25</v>
      </c>
      <c r="AB8" s="68" t="s">
        <v>141</v>
      </c>
      <c r="AC8" s="68">
        <v>6</v>
      </c>
      <c r="AD8" s="68">
        <v>311</v>
      </c>
      <c r="AE8" s="68">
        <v>280</v>
      </c>
      <c r="AF8" s="68" t="s">
        <v>141</v>
      </c>
      <c r="AG8" s="68">
        <v>280</v>
      </c>
      <c r="AH8" s="70">
        <v>100.1</v>
      </c>
      <c r="AI8" s="70">
        <v>99.7</v>
      </c>
      <c r="AJ8" s="70">
        <v>101.5</v>
      </c>
      <c r="AK8" s="70">
        <v>98.8</v>
      </c>
      <c r="AL8" s="70">
        <v>96.3</v>
      </c>
      <c r="AM8" s="70">
        <v>99</v>
      </c>
      <c r="AN8" s="70">
        <v>97.7</v>
      </c>
      <c r="AO8" s="70">
        <v>98</v>
      </c>
      <c r="AP8" s="70">
        <v>97.2</v>
      </c>
      <c r="AQ8" s="70">
        <v>97</v>
      </c>
      <c r="AR8" s="70">
        <v>98.5</v>
      </c>
      <c r="AS8" s="70">
        <v>98.4</v>
      </c>
      <c r="AT8" s="70">
        <v>93.8</v>
      </c>
      <c r="AU8" s="70">
        <v>95.1</v>
      </c>
      <c r="AV8" s="70">
        <v>93.7</v>
      </c>
      <c r="AW8" s="70">
        <v>90.9</v>
      </c>
      <c r="AX8" s="70">
        <v>92.2</v>
      </c>
      <c r="AY8" s="70">
        <v>90.2</v>
      </c>
      <c r="AZ8" s="70">
        <v>91.1</v>
      </c>
      <c r="BA8" s="70">
        <v>90.1</v>
      </c>
      <c r="BB8" s="70">
        <v>89.6</v>
      </c>
      <c r="BC8" s="70">
        <v>89.7</v>
      </c>
      <c r="BD8" s="71">
        <v>27.7</v>
      </c>
      <c r="BE8" s="71">
        <v>53.7</v>
      </c>
      <c r="BF8" s="71">
        <v>50.2</v>
      </c>
      <c r="BG8" s="71">
        <v>52.4</v>
      </c>
      <c r="BH8" s="71">
        <v>55.5</v>
      </c>
      <c r="BI8" s="71">
        <v>85.3</v>
      </c>
      <c r="BJ8" s="71">
        <v>80.7</v>
      </c>
      <c r="BK8" s="71">
        <v>73.099999999999994</v>
      </c>
      <c r="BL8" s="71">
        <v>76.3</v>
      </c>
      <c r="BM8" s="71">
        <v>80.7</v>
      </c>
      <c r="BN8" s="71">
        <v>64.7</v>
      </c>
      <c r="BO8" s="70">
        <v>78.3</v>
      </c>
      <c r="BP8" s="70">
        <v>75.3</v>
      </c>
      <c r="BQ8" s="70">
        <v>77.8</v>
      </c>
      <c r="BR8" s="70">
        <v>75.7</v>
      </c>
      <c r="BS8" s="70">
        <v>73.8</v>
      </c>
      <c r="BT8" s="70">
        <v>70.5</v>
      </c>
      <c r="BU8" s="70">
        <v>70.599999999999994</v>
      </c>
      <c r="BV8" s="70">
        <v>71.3</v>
      </c>
      <c r="BW8" s="70">
        <v>72.599999999999994</v>
      </c>
      <c r="BX8" s="70">
        <v>73.5</v>
      </c>
      <c r="BY8" s="70">
        <v>74.8</v>
      </c>
      <c r="BZ8" s="71">
        <v>38097</v>
      </c>
      <c r="CA8" s="71">
        <v>38368</v>
      </c>
      <c r="CB8" s="71">
        <v>38255</v>
      </c>
      <c r="CC8" s="71">
        <v>38392</v>
      </c>
      <c r="CD8" s="71">
        <v>39784</v>
      </c>
      <c r="CE8" s="71">
        <v>48203</v>
      </c>
      <c r="CF8" s="71">
        <v>48921</v>
      </c>
      <c r="CG8" s="71">
        <v>50413</v>
      </c>
      <c r="CH8" s="71">
        <v>50510</v>
      </c>
      <c r="CI8" s="71">
        <v>50958</v>
      </c>
      <c r="CJ8" s="70">
        <v>50718</v>
      </c>
      <c r="CK8" s="71">
        <v>10394</v>
      </c>
      <c r="CL8" s="71">
        <v>10569</v>
      </c>
      <c r="CM8" s="71">
        <v>11063</v>
      </c>
      <c r="CN8" s="71">
        <v>11397</v>
      </c>
      <c r="CO8" s="71">
        <v>11837</v>
      </c>
      <c r="CP8" s="71">
        <v>11941</v>
      </c>
      <c r="CQ8" s="71">
        <v>12272</v>
      </c>
      <c r="CR8" s="71">
        <v>13096</v>
      </c>
      <c r="CS8" s="71">
        <v>13552</v>
      </c>
      <c r="CT8" s="71">
        <v>13792</v>
      </c>
      <c r="CU8" s="70">
        <v>14202</v>
      </c>
      <c r="CV8" s="71">
        <v>55.6</v>
      </c>
      <c r="CW8" s="71">
        <v>59.5</v>
      </c>
      <c r="CX8" s="71">
        <v>60.8</v>
      </c>
      <c r="CY8" s="71">
        <v>62.4</v>
      </c>
      <c r="CZ8" s="71">
        <v>63.9</v>
      </c>
      <c r="DA8" s="71">
        <v>54</v>
      </c>
      <c r="DB8" s="71">
        <v>55.6</v>
      </c>
      <c r="DC8" s="71">
        <v>54.8</v>
      </c>
      <c r="DD8" s="71">
        <v>55.8</v>
      </c>
      <c r="DE8" s="71">
        <v>56.1</v>
      </c>
      <c r="DF8" s="71">
        <v>55</v>
      </c>
      <c r="DG8" s="71">
        <v>19.899999999999999</v>
      </c>
      <c r="DH8" s="71">
        <v>18.899999999999999</v>
      </c>
      <c r="DI8" s="71">
        <v>18.600000000000001</v>
      </c>
      <c r="DJ8" s="71">
        <v>17.2</v>
      </c>
      <c r="DK8" s="71">
        <v>18.5</v>
      </c>
      <c r="DL8" s="71">
        <v>23.2</v>
      </c>
      <c r="DM8" s="71">
        <v>23.2</v>
      </c>
      <c r="DN8" s="71">
        <v>23.9</v>
      </c>
      <c r="DO8" s="71">
        <v>23.8</v>
      </c>
      <c r="DP8" s="71">
        <v>23.9</v>
      </c>
      <c r="DQ8" s="71">
        <v>24.3</v>
      </c>
      <c r="DR8" s="70">
        <v>45.7</v>
      </c>
      <c r="DS8" s="70">
        <v>66.400000000000006</v>
      </c>
      <c r="DT8" s="70">
        <v>68.099999999999994</v>
      </c>
      <c r="DU8" s="70">
        <v>69.2</v>
      </c>
      <c r="DV8" s="70">
        <v>70</v>
      </c>
      <c r="DW8" s="70">
        <v>45.8</v>
      </c>
      <c r="DX8" s="70">
        <v>48.9</v>
      </c>
      <c r="DY8" s="70">
        <v>50.3</v>
      </c>
      <c r="DZ8" s="70">
        <v>49.8</v>
      </c>
      <c r="EA8" s="70">
        <v>50.9</v>
      </c>
      <c r="EB8" s="70">
        <v>51.6</v>
      </c>
      <c r="EC8" s="70">
        <v>26.9</v>
      </c>
      <c r="ED8" s="70">
        <v>75</v>
      </c>
      <c r="EE8" s="70">
        <v>76.400000000000006</v>
      </c>
      <c r="EF8" s="70">
        <v>76.5</v>
      </c>
      <c r="EG8" s="70">
        <v>76.5</v>
      </c>
      <c r="EH8" s="70">
        <v>59.9</v>
      </c>
      <c r="EI8" s="70">
        <v>65.400000000000006</v>
      </c>
      <c r="EJ8" s="70">
        <v>65.7</v>
      </c>
      <c r="EK8" s="70">
        <v>65</v>
      </c>
      <c r="EL8" s="70">
        <v>66.8</v>
      </c>
      <c r="EM8" s="70">
        <v>67.599999999999994</v>
      </c>
      <c r="EN8" s="71">
        <v>34736360</v>
      </c>
      <c r="EO8" s="71">
        <v>34793186</v>
      </c>
      <c r="EP8" s="71">
        <v>34770132</v>
      </c>
      <c r="EQ8" s="71">
        <v>34781000</v>
      </c>
      <c r="ER8" s="71">
        <v>34979492</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2019-02-04T04:22:32Z</cp:lastPrinted>
  <dcterms:created xsi:type="dcterms:W3CDTF">2018-12-07T10:42:48Z</dcterms:created>
  <dcterms:modified xsi:type="dcterms:W3CDTF">2019-02-25T05:48:11Z</dcterms:modified>
  <cp:category/>
</cp:coreProperties>
</file>