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iswBJsEgZKR17JZd86oNL/EiBUv0Op05vGi2V4OaRjwIcSwmOOwIPq6TOswnJIlwk2Uv+WsLwSrLE6qSiNgeKw==" workbookSaltValue="5sC2+hGeEuqtgtlzkxMx/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U12" i="5" s="1"/>
  <c r="JQ8" i="5"/>
  <c r="JH8" i="5"/>
  <c r="JG8" i="5"/>
  <c r="IX8" i="5"/>
  <c r="IW8" i="5"/>
  <c r="IV8" i="5"/>
  <c r="IM8" i="5"/>
  <c r="IO12" i="5" s="1"/>
  <c r="IL8" i="5"/>
  <c r="IC8" i="5"/>
  <c r="IG12" i="5" s="1"/>
  <c r="IB8" i="5"/>
  <c r="HS8" i="5"/>
  <c r="HW12" i="5" s="1"/>
  <c r="HR8" i="5"/>
  <c r="HI8" i="5"/>
  <c r="HI12" i="5" s="1"/>
  <c r="HH8" i="5"/>
  <c r="GY8" i="5"/>
  <c r="HB12" i="5" s="1"/>
  <c r="GX8" i="5"/>
  <c r="GW8" i="5"/>
  <c r="GM8" i="5"/>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G18" i="5" l="1"/>
  <c r="GF18" i="5"/>
  <c r="GE18" i="5"/>
  <c r="GH18" i="5"/>
  <c r="GD18" i="5"/>
  <c r="GF12" i="5"/>
  <c r="GE12" i="5"/>
  <c r="GH12" i="5"/>
  <c r="GD12" i="5"/>
  <c r="GG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LA10" i="5"/>
  <c r="JL10" i="5"/>
  <c r="HW10" i="5"/>
  <c r="GH10" i="5"/>
  <c r="ES10" i="5"/>
  <c r="DE10" i="5"/>
  <c r="BN10" i="5"/>
  <c r="ME10" i="5"/>
  <c r="KP10" i="5"/>
  <c r="JB10" i="5"/>
  <c r="HM10" i="5"/>
  <c r="FX10" i="5"/>
  <c r="EI10" i="5"/>
  <c r="CT10" i="5"/>
  <c r="BC10" i="5"/>
  <c r="N11" i="4"/>
  <c r="EZ8" i="5"/>
  <c r="FT8" i="5"/>
  <c r="GN8" i="5"/>
  <c r="JK18" i="5"/>
  <c r="JI12" i="5"/>
  <c r="JJ18" i="5"/>
  <c r="JI18" i="5"/>
  <c r="JK12" i="5"/>
  <c r="JL18" i="5"/>
  <c r="JH18" i="5"/>
  <c r="JJ12" i="5"/>
  <c r="KC18" i="5"/>
  <c r="KE12" i="5"/>
  <c r="KF18" i="5"/>
  <c r="KB18" i="5"/>
  <c r="KE18" i="5"/>
  <c r="KC12" i="5"/>
  <c r="KD18" i="5"/>
  <c r="KF12" i="5"/>
  <c r="KB12" i="5"/>
  <c r="C10" i="5"/>
  <c r="FK12" i="5"/>
  <c r="GZ12" i="5"/>
  <c r="HT12" i="5"/>
  <c r="JL12" i="5"/>
  <c r="HM18" i="5"/>
  <c r="HI18" i="5"/>
  <c r="HL18" i="5"/>
  <c r="HK18" i="5"/>
  <c r="HM12" i="5"/>
  <c r="HJ18" i="5"/>
  <c r="HL12" i="5"/>
  <c r="IE18"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K18" i="5"/>
  <c r="FN18" i="5"/>
  <c r="FJ18" i="5"/>
  <c r="FM18" i="5"/>
  <c r="FL1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FM12" i="5"/>
  <c r="HK12" i="5"/>
  <c r="IC12" i="5"/>
  <c r="IY12" i="5"/>
  <c r="KD12" i="5"/>
  <c r="GZ18" i="5"/>
  <c r="HC18" i="5"/>
  <c r="GY18" i="5"/>
  <c r="HB18" i="5"/>
  <c r="HA18" i="5"/>
  <c r="HV18" i="5"/>
  <c r="HU18" i="5"/>
  <c r="HT18" i="5"/>
  <c r="HV12" i="5"/>
  <c r="HW18" i="5"/>
  <c r="HS18" i="5"/>
  <c r="HU12" i="5"/>
  <c r="IN18" i="5"/>
  <c r="IP12" i="5"/>
  <c r="IQ18" i="5"/>
  <c r="IM18"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Y12" i="5"/>
  <c r="HC12" i="5"/>
  <c r="HS12" i="5"/>
  <c r="IF12" i="5"/>
  <c r="JH12" i="5"/>
  <c r="KM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MN10" i="5"/>
  <c r="KZ10" i="5"/>
  <c r="JK10" i="5"/>
  <c r="HV10" i="5"/>
  <c r="GG10" i="5"/>
  <c r="ER10" i="5"/>
  <c r="DD10" i="5"/>
  <c r="BM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H11" i="4"/>
  <c r="LR10" i="5"/>
  <c r="KC10" i="5"/>
  <c r="IN10" i="5"/>
  <c r="GZ10" i="5"/>
  <c r="FK10" i="5"/>
  <c r="DV10" i="5"/>
  <c r="CG10" i="5"/>
  <c r="FB18" i="5"/>
  <c r="FA18" i="5"/>
  <c r="FD18" i="5"/>
  <c r="EZ18" i="5"/>
  <c r="FC18" i="5"/>
  <c r="FA12" i="5"/>
  <c r="FD12" i="5"/>
  <c r="EZ12" i="5"/>
  <c r="FC12" i="5"/>
  <c r="FB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MK10" i="5"/>
  <c r="KW10" i="5"/>
  <c r="JH10" i="5"/>
  <c r="HS10" i="5"/>
  <c r="GD10" i="5"/>
  <c r="EO10" i="5"/>
  <c r="DA10" i="5"/>
  <c r="BJ10" i="5"/>
  <c r="MA10" i="5"/>
  <c r="KL10" i="5"/>
  <c r="IX10" i="5"/>
  <c r="HI10" i="5"/>
  <c r="FT10" i="5"/>
  <c r="EE10" i="5"/>
  <c r="CP10" i="5"/>
  <c r="AY10" i="5"/>
  <c r="F11" i="4"/>
  <c r="GP18" i="5"/>
  <c r="GO18" i="5"/>
  <c r="GR18" i="5"/>
  <c r="GN18" i="5"/>
  <c r="GQ18" i="5"/>
  <c r="GO12" i="5"/>
  <c r="GR12" i="5"/>
  <c r="GN12" i="5"/>
  <c r="GQ12" i="5"/>
  <c r="GP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LI10" i="5"/>
  <c r="JT10" i="5"/>
  <c r="IE10" i="5"/>
  <c r="GP10" i="5"/>
  <c r="FB10" i="5"/>
  <c r="DM10" i="5"/>
  <c r="BW10" i="5"/>
  <c r="J11" i="4"/>
  <c r="FX18" i="5"/>
  <c r="FT18" i="5"/>
  <c r="FW18" i="5"/>
  <c r="FV18" i="5"/>
  <c r="FU18" i="5"/>
  <c r="FW12" i="5"/>
  <c r="FV12" i="5"/>
  <c r="FU12" i="5"/>
  <c r="FX12" i="5"/>
  <c r="FT12" i="5"/>
</calcChain>
</file>

<file path=xl/sharedStrings.xml><?xml version="1.0" encoding="utf-8"?>
<sst xmlns="http://schemas.openxmlformats.org/spreadsheetml/2006/main" count="937" uniqueCount="282">
  <si>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</si>
  <si>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</si>
  <si>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</si>
  <si>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</si>
  <si>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</si>
  <si>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</si>
  <si>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</si>
  <si>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</si>
  <si>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に積み立てることを基本としている。予定以上の利益が生じた場合には、再生可能エネルギーの普及促進等を目的として地域振興積立金（積立金の上限は概ね20,000千円）に積み立てることとしている。H29年度は、地域振興積立金を利用した事業の実績はなく、すでに積立金残高が上限額に達しているため、今年度は100万円未満の端数を除いた全額を建設改良積立金に積み立てることとしている。
建設改良積立金の積立　　193,000,000円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</si>
  <si>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</si>
  <si>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</si>
  <si>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</si>
  <si>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</si>
  <si>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</si>
  <si>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</si>
  <si>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</si>
  <si>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</si>
  <si>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</si>
  <si>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</si>
  <si>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</si>
  <si>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</si>
  <si>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</si>
  <si>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</si>
  <si>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</si>
  <si>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</si>
  <si>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</si>
  <si>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</si>
  <si>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</si>
  <si>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</si>
  <si>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</si>
  <si>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</si>
  <si>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</si>
  <si>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</si>
  <si>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</si>
  <si>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</si>
  <si>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</si>
  <si>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</si>
  <si>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</si>
  <si>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</si>
  <si>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</si>
  <si>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</si>
  <si>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</si>
  <si>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</si>
  <si>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</si>
  <si>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</si>
  <si>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</si>
  <si>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</si>
  <si>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</si>
  <si>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</si>
  <si>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</si>
  <si>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</si>
  <si>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</si>
  <si>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</si>
  <si>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</si>
  <si>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</si>
  <si>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</si>
  <si>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</si>
  <si>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</si>
  <si>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</si>
  <si>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</si>
  <si>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</si>
  <si>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</si>
  <si>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</si>
  <si>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</si>
  <si>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</si>
  <si>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</si>
  <si>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</si>
  <si>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</si>
  <si>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</si>
  <si>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</si>
  <si>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</si>
  <si>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</si>
  <si>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</si>
  <si>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</si>
  <si>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</si>
  <si>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</si>
  <si>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</si>
  <si>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</si>
  <si>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</si>
  <si>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</si>
  <si>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</si>
  <si>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</si>
  <si>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</si>
  <si>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</si>
  <si>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</si>
  <si>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</si>
  <si>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</si>
  <si>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</si>
  <si>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</si>
  <si>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</si>
  <si>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</si>
  <si>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</si>
  <si>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</si>
  <si>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</si>
  <si>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</si>
  <si>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</si>
  <si>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</si>
  <si>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</si>
  <si>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</si>
  <si>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</si>
  <si>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</si>
  <si>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</si>
  <si>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</si>
  <si>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</si>
  <si>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</si>
  <si>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</si>
  <si>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</si>
  <si>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</si>
  <si>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</si>
  <si>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</si>
  <si>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</si>
  <si>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</si>
  <si>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</si>
  <si>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</si>
  <si>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</si>
  <si>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</si>
  <si>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</si>
  <si>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172014</t>
  </si>
  <si>
    <t>46</t>
  </si>
  <si>
    <t>04</t>
  </si>
  <si>
    <t>0</t>
  </si>
  <si>
    <t>000</t>
  </si>
  <si>
    <t>石川県　金沢市</t>
  </si>
  <si>
    <t>法適用</t>
  </si>
  <si>
    <t>電気事業</t>
  </si>
  <si>
    <t>自治体職員</t>
  </si>
  <si>
    <t>-</t>
  </si>
  <si>
    <t>平成38年3月31日　上寺津、新辰巳、新寺津、新内川、新内川第二発電所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</si>
  <si>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</si>
  <si>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</si>
  <si>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</si>
  <si>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</si>
  <si>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</si>
  <si>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</si>
  <si>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</si>
  <si>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</si>
  <si>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</si>
  <si>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</si>
  <si>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</si>
  <si>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</si>
  <si>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</si>
  <si>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</si>
  <si>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</si>
  <si>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</si>
  <si>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</si>
  <si>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</si>
  <si>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</si>
  <si>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</si>
  <si>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</si>
  <si>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</si>
  <si>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</si>
  <si>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</si>
  <si>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</si>
  <si>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</si>
  <si>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</si>
  <si>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</si>
  <si>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</si>
  <si>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</si>
  <si>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</si>
  <si>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</si>
  <si>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</si>
  <si>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</si>
  <si>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</si>
  <si>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</si>
  <si>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</si>
  <si>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</si>
  <si>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</si>
  <si>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</si>
  <si>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</si>
  <si>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</si>
  <si>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</si>
  <si>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</si>
  <si>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</si>
  <si>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</si>
  <si>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</si>
  <si>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</si>
  <si>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</si>
  <si>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</si>
  <si>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</si>
  <si>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</si>
  <si>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</si>
  <si>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</si>
  <si>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</si>
  <si>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</si>
  <si>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</si>
  <si>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</si>
  <si>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</si>
  <si>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</si>
  <si>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</si>
  <si>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</si>
  <si>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</si>
  <si>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</si>
  <si>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</si>
  <si>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</si>
  <si>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</si>
  <si>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</si>
  <si>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</si>
  <si>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</si>
  <si>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</si>
  <si>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</si>
  <si>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</si>
  <si>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</si>
  <si>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</si>
  <si>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</si>
  <si>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</si>
  <si>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</si>
  <si>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</si>
  <si>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</si>
  <si>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</si>
  <si>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</si>
  <si>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</si>
  <si>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</si>
  <si>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</si>
  <si>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</si>
  <si>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</si>
  <si>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</si>
  <si>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</si>
  <si>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</si>
  <si>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</si>
  <si>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</si>
  <si>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</si>
  <si>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</si>
  <si>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</si>
  <si>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</si>
  <si>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</si>
  <si>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</si>
  <si>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</si>
  <si>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</si>
  <si>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</si>
  <si>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</si>
  <si>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</si>
  <si>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</si>
  <si>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</si>
  <si>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</si>
  <si>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</si>
  <si>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</si>
  <si>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</si>
  <si>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</si>
  <si>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</si>
  <si>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</si>
  <si>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</si>
  <si>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</si>
  <si>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</si>
  <si>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</si>
  <si>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</si>
  <si>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</si>
  <si>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</si>
  <si>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</si>
  <si>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</si>
  <si>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</si>
  <si>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</si>
  <si>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</si>
  <si>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</si>
  <si>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</si>
  <si>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</si>
  <si>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</si>
  <si>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</si>
  <si>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</si>
  <si>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</si>
  <si>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</si>
  <si>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</si>
  <si>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</si>
  <si>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</si>
  <si>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</si>
  <si>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</si>
  <si>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</si>
  <si>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</si>
  <si>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</si>
  <si>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</si>
  <si>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</si>
  <si>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</si>
  <si>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</si>
  <si>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</si>
  <si>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</si>
  <si>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</si>
  <si>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</si>
  <si>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</si>
  <si>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</si>
  <si>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</si>
  <si>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設備利用率については、常に40～50％を維持し、公営電気事業者平均の数値を常に上回っており、所有する発電設備を効率的に活用できていると考えています。
　修繕費比率については、発電施設という設備の特性上、10年程度のサイクルで大規模修繕が必要となることから、年度によっては突出した修繕費の支出となりますが、修繕引当金等の活用により自己資金の範囲内で対応できています。
　企業債残高対料金収入比率については、施設の更新にあたって自己資金を活用することにより企業債の発行を抑制してきたことから、料金収入に対する企業債残高の比率は、公営電気事業者平均を大きく下回っており、平成30年度で企業債の償還が終了する予定です。今後についても効果的、効率的な改良投資の実施により、企業債の発行の抑制に努めていきます。
　有形固定資産減価償却率については、公営電気事業者平均と同様の数値の変動をしているものの、その率は上昇傾向にあり、保有資産の多くが法定耐用年数に近づいてきている状況です。今後も適切かつ効率的な施設の改良・更新を実施していきます。
　FITについては、現時点では未実施でありますが、FITの利点等を慎重に検討してまいります。</t>
    <phoneticPr fontId="5"/>
  </si>
  <si>
    <t>　経営状況は概ね健全なレベルにあると言えますが、保有施設の更新への対応に多額の資金が必要となると見込んでいます。また、平成28年度から電力自由化が全面的に実施されていることの影響等を踏まえ、今後の電力事業環境を慎重に見極めつつ、平成27年度策定の金沢市企業局経営戦略2016（計画期間：平成28年度～37年度）に基づき、経営の一層の効率化への努力が必要であると考えています。</t>
    <phoneticPr fontId="5"/>
  </si>
  <si>
    <t>　経常収支比率及び営業収支比率については、公営電気事業者平均を下回っているものの黒字を示す100％以上を維持しています。
　流動比率については、大規模修繕の影響等で年度によりバラつきが生じていますが、400％以上を維持しており、公営電気事業者平均を大きく下回ることがない範囲で推移していることから、健全な状況であると認識しています。
　平成28年度において発電量が減少したことを受け供給原価は増加していますが、平成25年度以降は継続して公営電気事業者平均を下回っており、効果的な投資、効率的な維持管理を実施している状況であると言えます。
　EBITDAの値に関し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言えます。</t>
    <rPh sb="21" eb="23">
      <t>コウエイ</t>
    </rPh>
    <rPh sb="23" eb="25">
      <t>デンキ</t>
    </rPh>
    <rPh sb="25" eb="27">
      <t>ジギョウ</t>
    </rPh>
    <rPh sb="27" eb="28">
      <t>シャ</t>
    </rPh>
    <rPh sb="28" eb="30">
      <t>ヘイキン</t>
    </rPh>
    <rPh sb="31" eb="33">
      <t>シタマワ</t>
    </rPh>
    <rPh sb="205" eb="207">
      <t>ヘイセイ</t>
    </rPh>
    <rPh sb="209" eb="211">
      <t>ネンド</t>
    </rPh>
    <rPh sb="211" eb="213">
      <t>イコウ</t>
    </rPh>
    <rPh sb="214" eb="216">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</si>
</sst>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127.1</c:v>
                </c:pt>
                <c:pt idx="1">
                  <c:v>104.6</c:v>
                </c:pt>
                <c:pt idx="2">
                  <c:v>113.9</c:v>
                </c:pt>
                <c:pt idx="3">
                  <c:v>110.8</c:v>
                </c:pt>
                <c:pt idx="4">
                  <c:v>120.4</c:v>
                </c:pt>
              </c:numCache>
            </c:numRef>
          </c:val>
          <c:extLst xmlns:c16r2="http://schemas.microsoft.com/office/drawing/2015/06/chart">
            <c:ext xmlns:c16="http://schemas.microsoft.com/office/drawing/2014/chart" uri="{C3380CC4-5D6E-409C-BE32-E72D297353CC}">
              <c16:uniqueId val="{00000000-A946-4B87-8BD8-33762E5FFCA8}"/>
            </c:ext>
          </c:extLst>
        </c:ser>
        <c:dLbls>
          <c:showLegendKey val="0"/>
          <c:showVal val="0"/>
          <c:showCatName val="0"/>
          <c:showSerName val="0"/>
          <c:showPercent val="0"/>
          <c:showBubbleSize val="0"/>
        </c:dLbls>
        <c:gapWidth val="180"/>
        <c:overlap val="-90"/>
        <c:axId val="204177792"/>
        <c:axId val="20417971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A946-4B87-8BD8-33762E5FFCA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946-4B87-8BD8-33762E5FFCA8}"/>
            </c:ext>
          </c:extLst>
        </c:ser>
        <c:dLbls>
          <c:showLegendKey val="0"/>
          <c:showVal val="0"/>
          <c:showCatName val="0"/>
          <c:showSerName val="0"/>
          <c:showPercent val="0"/>
          <c:showBubbleSize val="0"/>
        </c:dLbls>
        <c:marker val="1"/>
        <c:smooth val="0"/>
        <c:axId val="204177792"/>
        <c:axId val="204179712"/>
      </c:lineChart>
      <c:catAx>
        <c:axId val="204177792"/>
        <c:scaling>
          <c:orientation val="minMax"/>
        </c:scaling>
        <c:delete val="0"/>
        <c:axPos val="b"/>
        <c:numFmt formatCode="ge" sourceLinked="1"/>
        <c:majorTickMark val="none"/>
        <c:minorTickMark val="none"/>
        <c:tickLblPos val="none"/>
        <c:crossAx val="204179712"/>
        <c:crosses val="autoZero"/>
        <c:auto val="0"/>
        <c:lblAlgn val="ctr"/>
        <c:lblOffset val="100"/>
        <c:noMultiLvlLbl val="1"/>
      </c:catAx>
      <c:valAx>
        <c:axId val="20417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177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9B-4E2C-8D4D-62104EAC1199}"/>
            </c:ext>
          </c:extLst>
        </c:ser>
        <c:dLbls>
          <c:showLegendKey val="0"/>
          <c:showVal val="0"/>
          <c:showCatName val="0"/>
          <c:showSerName val="0"/>
          <c:showPercent val="0"/>
          <c:showBubbleSize val="0"/>
        </c:dLbls>
        <c:gapWidth val="180"/>
        <c:overlap val="-90"/>
        <c:axId val="202226304"/>
        <c:axId val="20222848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ED9B-4E2C-8D4D-62104EAC1199}"/>
            </c:ext>
          </c:extLst>
        </c:ser>
        <c:dLbls>
          <c:showLegendKey val="0"/>
          <c:showVal val="0"/>
          <c:showCatName val="0"/>
          <c:showSerName val="0"/>
          <c:showPercent val="0"/>
          <c:showBubbleSize val="0"/>
        </c:dLbls>
        <c:marker val="1"/>
        <c:smooth val="0"/>
        <c:axId val="202226304"/>
        <c:axId val="202228480"/>
      </c:lineChart>
      <c:catAx>
        <c:axId val="202226304"/>
        <c:scaling>
          <c:orientation val="minMax"/>
        </c:scaling>
        <c:delete val="0"/>
        <c:axPos val="b"/>
        <c:numFmt formatCode="ge" sourceLinked="1"/>
        <c:majorTickMark val="none"/>
        <c:minorTickMark val="none"/>
        <c:tickLblPos val="none"/>
        <c:crossAx val="202228480"/>
        <c:crosses val="autoZero"/>
        <c:auto val="0"/>
        <c:lblAlgn val="ctr"/>
        <c:lblOffset val="100"/>
        <c:noMultiLvlLbl val="1"/>
      </c:catAx>
      <c:valAx>
        <c:axId val="20222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22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53.1</c:v>
                </c:pt>
                <c:pt idx="1">
                  <c:v>44.7</c:v>
                </c:pt>
                <c:pt idx="2">
                  <c:v>50.1</c:v>
                </c:pt>
                <c:pt idx="3">
                  <c:v>43</c:v>
                </c:pt>
                <c:pt idx="4">
                  <c:v>54.4</c:v>
                </c:pt>
              </c:numCache>
            </c:numRef>
          </c:val>
          <c:extLst xmlns:c16r2="http://schemas.microsoft.com/office/drawing/2015/06/chart">
            <c:ext xmlns:c16="http://schemas.microsoft.com/office/drawing/2014/chart" uri="{C3380CC4-5D6E-409C-BE32-E72D297353CC}">
              <c16:uniqueId val="{00000000-3ADB-4EFA-A491-BCBF3D33AAA9}"/>
            </c:ext>
          </c:extLst>
        </c:ser>
        <c:dLbls>
          <c:showLegendKey val="0"/>
          <c:showVal val="0"/>
          <c:showCatName val="0"/>
          <c:showSerName val="0"/>
          <c:showPercent val="0"/>
          <c:showBubbleSize val="0"/>
        </c:dLbls>
        <c:gapWidth val="180"/>
        <c:overlap val="-90"/>
        <c:axId val="202250112"/>
        <c:axId val="20225228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3ADB-4EFA-A491-BCBF3D33AAA9}"/>
            </c:ext>
          </c:extLst>
        </c:ser>
        <c:dLbls>
          <c:showLegendKey val="0"/>
          <c:showVal val="0"/>
          <c:showCatName val="0"/>
          <c:showSerName val="0"/>
          <c:showPercent val="0"/>
          <c:showBubbleSize val="0"/>
        </c:dLbls>
        <c:marker val="1"/>
        <c:smooth val="0"/>
        <c:axId val="202250112"/>
        <c:axId val="202252288"/>
      </c:lineChart>
      <c:catAx>
        <c:axId val="202250112"/>
        <c:scaling>
          <c:orientation val="minMax"/>
        </c:scaling>
        <c:delete val="0"/>
        <c:axPos val="b"/>
        <c:numFmt formatCode="ge" sourceLinked="1"/>
        <c:majorTickMark val="none"/>
        <c:minorTickMark val="none"/>
        <c:tickLblPos val="none"/>
        <c:crossAx val="202252288"/>
        <c:crosses val="autoZero"/>
        <c:auto val="0"/>
        <c:lblAlgn val="ctr"/>
        <c:lblOffset val="100"/>
        <c:noMultiLvlLbl val="1"/>
      </c:catAx>
      <c:valAx>
        <c:axId val="2022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2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3.9</c:v>
                </c:pt>
                <c:pt idx="1">
                  <c:v>26.9</c:v>
                </c:pt>
                <c:pt idx="2">
                  <c:v>10</c:v>
                </c:pt>
                <c:pt idx="3">
                  <c:v>13.6</c:v>
                </c:pt>
                <c:pt idx="4">
                  <c:v>21.1</c:v>
                </c:pt>
              </c:numCache>
            </c:numRef>
          </c:val>
          <c:extLst xmlns:c16r2="http://schemas.microsoft.com/office/drawing/2015/06/chart">
            <c:ext xmlns:c16="http://schemas.microsoft.com/office/drawing/2014/chart" uri="{C3380CC4-5D6E-409C-BE32-E72D297353CC}">
              <c16:uniqueId val="{00000000-9773-4729-8E01-323ABD673647}"/>
            </c:ext>
          </c:extLst>
        </c:ser>
        <c:dLbls>
          <c:showLegendKey val="0"/>
          <c:showVal val="0"/>
          <c:showCatName val="0"/>
          <c:showSerName val="0"/>
          <c:showPercent val="0"/>
          <c:showBubbleSize val="0"/>
        </c:dLbls>
        <c:gapWidth val="180"/>
        <c:overlap val="-90"/>
        <c:axId val="202282112"/>
        <c:axId val="20228403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9773-4729-8E01-323ABD673647}"/>
            </c:ext>
          </c:extLst>
        </c:ser>
        <c:dLbls>
          <c:showLegendKey val="0"/>
          <c:showVal val="0"/>
          <c:showCatName val="0"/>
          <c:showSerName val="0"/>
          <c:showPercent val="0"/>
          <c:showBubbleSize val="0"/>
        </c:dLbls>
        <c:marker val="1"/>
        <c:smooth val="0"/>
        <c:axId val="202282112"/>
        <c:axId val="202284032"/>
      </c:lineChart>
      <c:catAx>
        <c:axId val="202282112"/>
        <c:scaling>
          <c:orientation val="minMax"/>
        </c:scaling>
        <c:delete val="0"/>
        <c:axPos val="b"/>
        <c:numFmt formatCode="ge" sourceLinked="1"/>
        <c:majorTickMark val="none"/>
        <c:minorTickMark val="none"/>
        <c:tickLblPos val="none"/>
        <c:crossAx val="202284032"/>
        <c:crosses val="autoZero"/>
        <c:auto val="0"/>
        <c:lblAlgn val="ctr"/>
        <c:lblOffset val="100"/>
        <c:noMultiLvlLbl val="1"/>
      </c:catAx>
      <c:valAx>
        <c:axId val="20228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28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42.2</c:v>
                </c:pt>
                <c:pt idx="1">
                  <c:v>21.6</c:v>
                </c:pt>
                <c:pt idx="2">
                  <c:v>15.7</c:v>
                </c:pt>
                <c:pt idx="3">
                  <c:v>9.1</c:v>
                </c:pt>
                <c:pt idx="4">
                  <c:v>4</c:v>
                </c:pt>
              </c:numCache>
            </c:numRef>
          </c:val>
          <c:extLst xmlns:c16r2="http://schemas.microsoft.com/office/drawing/2015/06/chart">
            <c:ext xmlns:c16="http://schemas.microsoft.com/office/drawing/2014/chart" uri="{C3380CC4-5D6E-409C-BE32-E72D297353CC}">
              <c16:uniqueId val="{00000000-E344-4FB4-955D-ED1D891E91FF}"/>
            </c:ext>
          </c:extLst>
        </c:ser>
        <c:dLbls>
          <c:showLegendKey val="0"/>
          <c:showVal val="0"/>
          <c:showCatName val="0"/>
          <c:showSerName val="0"/>
          <c:showPercent val="0"/>
          <c:showBubbleSize val="0"/>
        </c:dLbls>
        <c:gapWidth val="180"/>
        <c:overlap val="-90"/>
        <c:axId val="202383744"/>
        <c:axId val="20238566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E344-4FB4-955D-ED1D891E91FF}"/>
            </c:ext>
          </c:extLst>
        </c:ser>
        <c:dLbls>
          <c:showLegendKey val="0"/>
          <c:showVal val="0"/>
          <c:showCatName val="0"/>
          <c:showSerName val="0"/>
          <c:showPercent val="0"/>
          <c:showBubbleSize val="0"/>
        </c:dLbls>
        <c:marker val="1"/>
        <c:smooth val="0"/>
        <c:axId val="202383744"/>
        <c:axId val="202385664"/>
      </c:lineChart>
      <c:catAx>
        <c:axId val="202383744"/>
        <c:scaling>
          <c:orientation val="minMax"/>
        </c:scaling>
        <c:delete val="0"/>
        <c:axPos val="b"/>
        <c:numFmt formatCode="ge" sourceLinked="1"/>
        <c:majorTickMark val="none"/>
        <c:minorTickMark val="none"/>
        <c:tickLblPos val="none"/>
        <c:crossAx val="202385664"/>
        <c:crosses val="autoZero"/>
        <c:auto val="0"/>
        <c:lblAlgn val="ctr"/>
        <c:lblOffset val="100"/>
        <c:noMultiLvlLbl val="1"/>
      </c:catAx>
      <c:valAx>
        <c:axId val="202385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2383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55.5</c:v>
                </c:pt>
                <c:pt idx="1">
                  <c:v>59.8</c:v>
                </c:pt>
                <c:pt idx="2">
                  <c:v>59.5</c:v>
                </c:pt>
                <c:pt idx="3">
                  <c:v>60.3</c:v>
                </c:pt>
                <c:pt idx="4">
                  <c:v>61.3</c:v>
                </c:pt>
              </c:numCache>
            </c:numRef>
          </c:val>
          <c:extLst xmlns:c16r2="http://schemas.microsoft.com/office/drawing/2015/06/chart">
            <c:ext xmlns:c16="http://schemas.microsoft.com/office/drawing/2014/chart" uri="{C3380CC4-5D6E-409C-BE32-E72D297353CC}">
              <c16:uniqueId val="{00000000-0EDF-4630-8E69-9F824DCDB2A8}"/>
            </c:ext>
          </c:extLst>
        </c:ser>
        <c:dLbls>
          <c:showLegendKey val="0"/>
          <c:showVal val="0"/>
          <c:showCatName val="0"/>
          <c:showSerName val="0"/>
          <c:showPercent val="0"/>
          <c:showBubbleSize val="0"/>
        </c:dLbls>
        <c:gapWidth val="180"/>
        <c:overlap val="-90"/>
        <c:axId val="202423680"/>
        <c:axId val="20242995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0EDF-4630-8E69-9F824DCDB2A8}"/>
            </c:ext>
          </c:extLst>
        </c:ser>
        <c:dLbls>
          <c:showLegendKey val="0"/>
          <c:showVal val="0"/>
          <c:showCatName val="0"/>
          <c:showSerName val="0"/>
          <c:showPercent val="0"/>
          <c:showBubbleSize val="0"/>
        </c:dLbls>
        <c:marker val="1"/>
        <c:smooth val="0"/>
        <c:axId val="202423680"/>
        <c:axId val="202429952"/>
      </c:lineChart>
      <c:catAx>
        <c:axId val="202423680"/>
        <c:scaling>
          <c:orientation val="minMax"/>
        </c:scaling>
        <c:delete val="0"/>
        <c:axPos val="b"/>
        <c:numFmt formatCode="ge" sourceLinked="1"/>
        <c:majorTickMark val="none"/>
        <c:minorTickMark val="none"/>
        <c:tickLblPos val="none"/>
        <c:crossAx val="202429952"/>
        <c:crosses val="autoZero"/>
        <c:auto val="0"/>
        <c:lblAlgn val="ctr"/>
        <c:lblOffset val="100"/>
        <c:noMultiLvlLbl val="1"/>
      </c:catAx>
      <c:valAx>
        <c:axId val="20242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42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D3-4E59-969D-DC7B6465A9B1}"/>
            </c:ext>
          </c:extLst>
        </c:ser>
        <c:dLbls>
          <c:showLegendKey val="0"/>
          <c:showVal val="0"/>
          <c:showCatName val="0"/>
          <c:showSerName val="0"/>
          <c:showPercent val="0"/>
          <c:showBubbleSize val="0"/>
        </c:dLbls>
        <c:gapWidth val="180"/>
        <c:overlap val="-90"/>
        <c:axId val="202508928"/>
        <c:axId val="20253158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C3D3-4E59-969D-DC7B6465A9B1}"/>
            </c:ext>
          </c:extLst>
        </c:ser>
        <c:dLbls>
          <c:showLegendKey val="0"/>
          <c:showVal val="0"/>
          <c:showCatName val="0"/>
          <c:showSerName val="0"/>
          <c:showPercent val="0"/>
          <c:showBubbleSize val="0"/>
        </c:dLbls>
        <c:marker val="1"/>
        <c:smooth val="0"/>
        <c:axId val="202508928"/>
        <c:axId val="202531584"/>
      </c:lineChart>
      <c:catAx>
        <c:axId val="202508928"/>
        <c:scaling>
          <c:orientation val="minMax"/>
        </c:scaling>
        <c:delete val="0"/>
        <c:axPos val="b"/>
        <c:numFmt formatCode="ge" sourceLinked="1"/>
        <c:majorTickMark val="none"/>
        <c:minorTickMark val="none"/>
        <c:tickLblPos val="none"/>
        <c:crossAx val="202531584"/>
        <c:crosses val="autoZero"/>
        <c:auto val="0"/>
        <c:lblAlgn val="ctr"/>
        <c:lblOffset val="100"/>
        <c:noMultiLvlLbl val="1"/>
      </c:catAx>
      <c:valAx>
        <c:axId val="20253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50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5D-4F71-966B-DE8B69EAAB10}"/>
            </c:ext>
          </c:extLst>
        </c:ser>
        <c:dLbls>
          <c:showLegendKey val="0"/>
          <c:showVal val="0"/>
          <c:showCatName val="0"/>
          <c:showSerName val="0"/>
          <c:showPercent val="0"/>
          <c:showBubbleSize val="0"/>
        </c:dLbls>
        <c:gapWidth val="180"/>
        <c:overlap val="-90"/>
        <c:axId val="202545024"/>
        <c:axId val="2025553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D-4F71-966B-DE8B69EAAB10}"/>
            </c:ext>
          </c:extLst>
        </c:ser>
        <c:dLbls>
          <c:showLegendKey val="0"/>
          <c:showVal val="0"/>
          <c:showCatName val="0"/>
          <c:showSerName val="0"/>
          <c:showPercent val="0"/>
          <c:showBubbleSize val="0"/>
        </c:dLbls>
        <c:marker val="1"/>
        <c:smooth val="0"/>
        <c:axId val="202545024"/>
        <c:axId val="202555392"/>
      </c:lineChart>
      <c:catAx>
        <c:axId val="202545024"/>
        <c:scaling>
          <c:orientation val="minMax"/>
        </c:scaling>
        <c:delete val="0"/>
        <c:axPos val="b"/>
        <c:numFmt formatCode="ge" sourceLinked="1"/>
        <c:majorTickMark val="none"/>
        <c:minorTickMark val="none"/>
        <c:tickLblPos val="none"/>
        <c:crossAx val="202555392"/>
        <c:crosses val="autoZero"/>
        <c:auto val="0"/>
        <c:lblAlgn val="ctr"/>
        <c:lblOffset val="100"/>
        <c:noMultiLvlLbl val="1"/>
      </c:catAx>
      <c:valAx>
        <c:axId val="20255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54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98-4B32-A5A6-597289274682}"/>
            </c:ext>
          </c:extLst>
        </c:ser>
        <c:dLbls>
          <c:showLegendKey val="0"/>
          <c:showVal val="0"/>
          <c:showCatName val="0"/>
          <c:showSerName val="0"/>
          <c:showPercent val="0"/>
          <c:showBubbleSize val="0"/>
        </c:dLbls>
        <c:gapWidth val="180"/>
        <c:overlap val="-90"/>
        <c:axId val="202568832"/>
        <c:axId val="2025707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98-4B32-A5A6-597289274682}"/>
            </c:ext>
          </c:extLst>
        </c:ser>
        <c:dLbls>
          <c:showLegendKey val="0"/>
          <c:showVal val="0"/>
          <c:showCatName val="0"/>
          <c:showSerName val="0"/>
          <c:showPercent val="0"/>
          <c:showBubbleSize val="0"/>
        </c:dLbls>
        <c:marker val="1"/>
        <c:smooth val="0"/>
        <c:axId val="202568832"/>
        <c:axId val="202570752"/>
      </c:lineChart>
      <c:catAx>
        <c:axId val="202568832"/>
        <c:scaling>
          <c:orientation val="minMax"/>
        </c:scaling>
        <c:delete val="0"/>
        <c:axPos val="b"/>
        <c:numFmt formatCode="ge" sourceLinked="1"/>
        <c:majorTickMark val="none"/>
        <c:minorTickMark val="none"/>
        <c:tickLblPos val="none"/>
        <c:crossAx val="202570752"/>
        <c:crosses val="autoZero"/>
        <c:auto val="0"/>
        <c:lblAlgn val="ctr"/>
        <c:lblOffset val="100"/>
        <c:noMultiLvlLbl val="1"/>
      </c:catAx>
      <c:valAx>
        <c:axId val="20257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56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BE-4BBF-8E76-00B98235CA95}"/>
            </c:ext>
          </c:extLst>
        </c:ser>
        <c:dLbls>
          <c:showLegendKey val="0"/>
          <c:showVal val="0"/>
          <c:showCatName val="0"/>
          <c:showSerName val="0"/>
          <c:showPercent val="0"/>
          <c:showBubbleSize val="0"/>
        </c:dLbls>
        <c:gapWidth val="180"/>
        <c:overlap val="-90"/>
        <c:axId val="202613504"/>
        <c:axId val="2026154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BE-4BBF-8E76-00B98235CA95}"/>
            </c:ext>
          </c:extLst>
        </c:ser>
        <c:dLbls>
          <c:showLegendKey val="0"/>
          <c:showVal val="0"/>
          <c:showCatName val="0"/>
          <c:showSerName val="0"/>
          <c:showPercent val="0"/>
          <c:showBubbleSize val="0"/>
        </c:dLbls>
        <c:marker val="1"/>
        <c:smooth val="0"/>
        <c:axId val="202613504"/>
        <c:axId val="202615424"/>
      </c:lineChart>
      <c:catAx>
        <c:axId val="202613504"/>
        <c:scaling>
          <c:orientation val="minMax"/>
        </c:scaling>
        <c:delete val="0"/>
        <c:axPos val="b"/>
        <c:numFmt formatCode="ge" sourceLinked="1"/>
        <c:majorTickMark val="none"/>
        <c:minorTickMark val="none"/>
        <c:tickLblPos val="none"/>
        <c:crossAx val="202615424"/>
        <c:crosses val="autoZero"/>
        <c:auto val="0"/>
        <c:lblAlgn val="ctr"/>
        <c:lblOffset val="100"/>
        <c:noMultiLvlLbl val="1"/>
      </c:catAx>
      <c:valAx>
        <c:axId val="20261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1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88-423F-BD9E-0822D64DC831}"/>
            </c:ext>
          </c:extLst>
        </c:ser>
        <c:dLbls>
          <c:showLegendKey val="0"/>
          <c:showVal val="0"/>
          <c:showCatName val="0"/>
          <c:showSerName val="0"/>
          <c:showPercent val="0"/>
          <c:showBubbleSize val="0"/>
        </c:dLbls>
        <c:gapWidth val="180"/>
        <c:overlap val="-90"/>
        <c:axId val="202649984"/>
        <c:axId val="20265190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88-423F-BD9E-0822D64DC831}"/>
            </c:ext>
          </c:extLst>
        </c:ser>
        <c:dLbls>
          <c:showLegendKey val="0"/>
          <c:showVal val="0"/>
          <c:showCatName val="0"/>
          <c:showSerName val="0"/>
          <c:showPercent val="0"/>
          <c:showBubbleSize val="0"/>
        </c:dLbls>
        <c:marker val="1"/>
        <c:smooth val="0"/>
        <c:axId val="202649984"/>
        <c:axId val="202651904"/>
      </c:lineChart>
      <c:catAx>
        <c:axId val="202649984"/>
        <c:scaling>
          <c:orientation val="minMax"/>
        </c:scaling>
        <c:delete val="0"/>
        <c:axPos val="b"/>
        <c:numFmt formatCode="ge" sourceLinked="1"/>
        <c:majorTickMark val="none"/>
        <c:minorTickMark val="none"/>
        <c:tickLblPos val="none"/>
        <c:crossAx val="202651904"/>
        <c:crosses val="autoZero"/>
        <c:auto val="0"/>
        <c:lblAlgn val="ctr"/>
        <c:lblOffset val="100"/>
        <c:noMultiLvlLbl val="1"/>
      </c:catAx>
      <c:valAx>
        <c:axId val="20265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4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133</c:v>
                </c:pt>
                <c:pt idx="1">
                  <c:v>103.3</c:v>
                </c:pt>
                <c:pt idx="2">
                  <c:v>111.8</c:v>
                </c:pt>
                <c:pt idx="3">
                  <c:v>109.1</c:v>
                </c:pt>
                <c:pt idx="4">
                  <c:v>117.9</c:v>
                </c:pt>
              </c:numCache>
            </c:numRef>
          </c:val>
          <c:extLst xmlns:c16r2="http://schemas.microsoft.com/office/drawing/2015/06/chart">
            <c:ext xmlns:c16="http://schemas.microsoft.com/office/drawing/2014/chart" uri="{C3380CC4-5D6E-409C-BE32-E72D297353CC}">
              <c16:uniqueId val="{00000000-50B2-4A1B-BFD2-C1AB759C36C3}"/>
            </c:ext>
          </c:extLst>
        </c:ser>
        <c:dLbls>
          <c:showLegendKey val="0"/>
          <c:showVal val="0"/>
          <c:showCatName val="0"/>
          <c:showSerName val="0"/>
          <c:showPercent val="0"/>
          <c:showBubbleSize val="0"/>
        </c:dLbls>
        <c:gapWidth val="180"/>
        <c:overlap val="-90"/>
        <c:axId val="151990272"/>
        <c:axId val="15199142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50B2-4A1B-BFD2-C1AB759C36C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0B2-4A1B-BFD2-C1AB759C36C3}"/>
            </c:ext>
          </c:extLst>
        </c:ser>
        <c:dLbls>
          <c:showLegendKey val="0"/>
          <c:showVal val="0"/>
          <c:showCatName val="0"/>
          <c:showSerName val="0"/>
          <c:showPercent val="0"/>
          <c:showBubbleSize val="0"/>
        </c:dLbls>
        <c:marker val="1"/>
        <c:smooth val="0"/>
        <c:axId val="151990272"/>
        <c:axId val="151991424"/>
      </c:lineChart>
      <c:catAx>
        <c:axId val="151990272"/>
        <c:scaling>
          <c:orientation val="minMax"/>
        </c:scaling>
        <c:delete val="0"/>
        <c:axPos val="b"/>
        <c:numFmt formatCode="ge" sourceLinked="1"/>
        <c:majorTickMark val="none"/>
        <c:minorTickMark val="none"/>
        <c:tickLblPos val="none"/>
        <c:crossAx val="151991424"/>
        <c:crosses val="autoZero"/>
        <c:auto val="0"/>
        <c:lblAlgn val="ctr"/>
        <c:lblOffset val="100"/>
        <c:noMultiLvlLbl val="1"/>
      </c:catAx>
      <c:valAx>
        <c:axId val="15199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199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56-44BE-A840-EFCDE1F74001}"/>
            </c:ext>
          </c:extLst>
        </c:ser>
        <c:dLbls>
          <c:showLegendKey val="0"/>
          <c:showVal val="0"/>
          <c:showCatName val="0"/>
          <c:showSerName val="0"/>
          <c:showPercent val="0"/>
          <c:showBubbleSize val="0"/>
        </c:dLbls>
        <c:gapWidth val="180"/>
        <c:overlap val="-90"/>
        <c:axId val="202677632"/>
        <c:axId val="2026839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56-44BE-A840-EFCDE1F74001}"/>
            </c:ext>
          </c:extLst>
        </c:ser>
        <c:dLbls>
          <c:showLegendKey val="0"/>
          <c:showVal val="0"/>
          <c:showCatName val="0"/>
          <c:showSerName val="0"/>
          <c:showPercent val="0"/>
          <c:showBubbleSize val="0"/>
        </c:dLbls>
        <c:marker val="1"/>
        <c:smooth val="0"/>
        <c:axId val="202677632"/>
        <c:axId val="202683904"/>
      </c:lineChart>
      <c:catAx>
        <c:axId val="202677632"/>
        <c:scaling>
          <c:orientation val="minMax"/>
        </c:scaling>
        <c:delete val="0"/>
        <c:axPos val="b"/>
        <c:numFmt formatCode="ge" sourceLinked="1"/>
        <c:majorTickMark val="none"/>
        <c:minorTickMark val="none"/>
        <c:tickLblPos val="none"/>
        <c:crossAx val="202683904"/>
        <c:crosses val="autoZero"/>
        <c:auto val="0"/>
        <c:lblAlgn val="ctr"/>
        <c:lblOffset val="100"/>
        <c:noMultiLvlLbl val="1"/>
      </c:catAx>
      <c:valAx>
        <c:axId val="20268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67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6-4935-8F51-E16011547F50}"/>
            </c:ext>
          </c:extLst>
        </c:ser>
        <c:dLbls>
          <c:showLegendKey val="0"/>
          <c:showVal val="0"/>
          <c:showCatName val="0"/>
          <c:showSerName val="0"/>
          <c:showPercent val="0"/>
          <c:showBubbleSize val="0"/>
        </c:dLbls>
        <c:gapWidth val="180"/>
        <c:overlap val="-90"/>
        <c:axId val="202714112"/>
        <c:axId val="2027244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6-4935-8F51-E16011547F50}"/>
            </c:ext>
          </c:extLst>
        </c:ser>
        <c:dLbls>
          <c:showLegendKey val="0"/>
          <c:showVal val="0"/>
          <c:showCatName val="0"/>
          <c:showSerName val="0"/>
          <c:showPercent val="0"/>
          <c:showBubbleSize val="0"/>
        </c:dLbls>
        <c:marker val="1"/>
        <c:smooth val="0"/>
        <c:axId val="202714112"/>
        <c:axId val="202724480"/>
      </c:lineChart>
      <c:catAx>
        <c:axId val="202714112"/>
        <c:scaling>
          <c:orientation val="minMax"/>
        </c:scaling>
        <c:delete val="0"/>
        <c:axPos val="b"/>
        <c:numFmt formatCode="ge" sourceLinked="1"/>
        <c:majorTickMark val="none"/>
        <c:minorTickMark val="none"/>
        <c:tickLblPos val="none"/>
        <c:crossAx val="202724480"/>
        <c:crosses val="autoZero"/>
        <c:auto val="0"/>
        <c:lblAlgn val="ctr"/>
        <c:lblOffset val="100"/>
        <c:noMultiLvlLbl val="1"/>
      </c:catAx>
      <c:valAx>
        <c:axId val="20272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71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EF-4F29-BC23-01834D681F2A}"/>
            </c:ext>
          </c:extLst>
        </c:ser>
        <c:dLbls>
          <c:showLegendKey val="0"/>
          <c:showVal val="0"/>
          <c:showCatName val="0"/>
          <c:showSerName val="0"/>
          <c:showPercent val="0"/>
          <c:showBubbleSize val="0"/>
        </c:dLbls>
        <c:gapWidth val="180"/>
        <c:overlap val="-90"/>
        <c:axId val="202742016"/>
        <c:axId val="20274828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EF-4F29-BC23-01834D681F2A}"/>
            </c:ext>
          </c:extLst>
        </c:ser>
        <c:dLbls>
          <c:showLegendKey val="0"/>
          <c:showVal val="0"/>
          <c:showCatName val="0"/>
          <c:showSerName val="0"/>
          <c:showPercent val="0"/>
          <c:showBubbleSize val="0"/>
        </c:dLbls>
        <c:marker val="1"/>
        <c:smooth val="0"/>
        <c:axId val="202742016"/>
        <c:axId val="202748288"/>
      </c:lineChart>
      <c:catAx>
        <c:axId val="202742016"/>
        <c:scaling>
          <c:orientation val="minMax"/>
        </c:scaling>
        <c:delete val="0"/>
        <c:axPos val="b"/>
        <c:numFmt formatCode="ge" sourceLinked="1"/>
        <c:majorTickMark val="none"/>
        <c:minorTickMark val="none"/>
        <c:tickLblPos val="none"/>
        <c:crossAx val="202748288"/>
        <c:crosses val="autoZero"/>
        <c:auto val="0"/>
        <c:lblAlgn val="ctr"/>
        <c:lblOffset val="100"/>
        <c:noMultiLvlLbl val="1"/>
      </c:catAx>
      <c:valAx>
        <c:axId val="20274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742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B-41E0-8D6E-49CE1C0E2EE0}"/>
            </c:ext>
          </c:extLst>
        </c:ser>
        <c:dLbls>
          <c:showLegendKey val="0"/>
          <c:showVal val="0"/>
          <c:showCatName val="0"/>
          <c:showSerName val="0"/>
          <c:showPercent val="0"/>
          <c:showBubbleSize val="0"/>
        </c:dLbls>
        <c:gapWidth val="180"/>
        <c:overlap val="-90"/>
        <c:axId val="202777728"/>
        <c:axId val="2027796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B-41E0-8D6E-49CE1C0E2EE0}"/>
            </c:ext>
          </c:extLst>
        </c:ser>
        <c:dLbls>
          <c:showLegendKey val="0"/>
          <c:showVal val="0"/>
          <c:showCatName val="0"/>
          <c:showSerName val="0"/>
          <c:showPercent val="0"/>
          <c:showBubbleSize val="0"/>
        </c:dLbls>
        <c:marker val="1"/>
        <c:smooth val="0"/>
        <c:axId val="202777728"/>
        <c:axId val="202779648"/>
      </c:lineChart>
      <c:catAx>
        <c:axId val="202777728"/>
        <c:scaling>
          <c:orientation val="minMax"/>
        </c:scaling>
        <c:delete val="0"/>
        <c:axPos val="b"/>
        <c:numFmt formatCode="ge" sourceLinked="1"/>
        <c:majorTickMark val="none"/>
        <c:minorTickMark val="none"/>
        <c:tickLblPos val="none"/>
        <c:crossAx val="202779648"/>
        <c:crosses val="autoZero"/>
        <c:auto val="0"/>
        <c:lblAlgn val="ctr"/>
        <c:lblOffset val="100"/>
        <c:noMultiLvlLbl val="1"/>
      </c:catAx>
      <c:valAx>
        <c:axId val="20277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777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D1-49FD-8FA9-A420C507AD69}"/>
            </c:ext>
          </c:extLst>
        </c:ser>
        <c:dLbls>
          <c:showLegendKey val="0"/>
          <c:showVal val="0"/>
          <c:showCatName val="0"/>
          <c:showSerName val="0"/>
          <c:showPercent val="0"/>
          <c:showBubbleSize val="0"/>
        </c:dLbls>
        <c:gapWidth val="180"/>
        <c:overlap val="-90"/>
        <c:axId val="202813824"/>
        <c:axId val="20281574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D1-49FD-8FA9-A420C507AD69}"/>
            </c:ext>
          </c:extLst>
        </c:ser>
        <c:dLbls>
          <c:showLegendKey val="0"/>
          <c:showVal val="0"/>
          <c:showCatName val="0"/>
          <c:showSerName val="0"/>
          <c:showPercent val="0"/>
          <c:showBubbleSize val="0"/>
        </c:dLbls>
        <c:marker val="1"/>
        <c:smooth val="0"/>
        <c:axId val="202813824"/>
        <c:axId val="202815744"/>
      </c:lineChart>
      <c:catAx>
        <c:axId val="202813824"/>
        <c:scaling>
          <c:orientation val="minMax"/>
        </c:scaling>
        <c:delete val="0"/>
        <c:axPos val="b"/>
        <c:numFmt formatCode="ge" sourceLinked="1"/>
        <c:majorTickMark val="none"/>
        <c:minorTickMark val="none"/>
        <c:tickLblPos val="none"/>
        <c:crossAx val="202815744"/>
        <c:crosses val="autoZero"/>
        <c:auto val="0"/>
        <c:lblAlgn val="ctr"/>
        <c:lblOffset val="100"/>
        <c:noMultiLvlLbl val="1"/>
      </c:catAx>
      <c:valAx>
        <c:axId val="20281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138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BB-4AAB-861C-2E8C9641B528}"/>
            </c:ext>
          </c:extLst>
        </c:ser>
        <c:dLbls>
          <c:showLegendKey val="0"/>
          <c:showVal val="0"/>
          <c:showCatName val="0"/>
          <c:showSerName val="0"/>
          <c:showPercent val="0"/>
          <c:showBubbleSize val="0"/>
        </c:dLbls>
        <c:gapWidth val="180"/>
        <c:overlap val="-90"/>
        <c:axId val="202845568"/>
        <c:axId val="2028600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BB-4AAB-861C-2E8C9641B528}"/>
            </c:ext>
          </c:extLst>
        </c:ser>
        <c:dLbls>
          <c:showLegendKey val="0"/>
          <c:showVal val="0"/>
          <c:showCatName val="0"/>
          <c:showSerName val="0"/>
          <c:showPercent val="0"/>
          <c:showBubbleSize val="0"/>
        </c:dLbls>
        <c:marker val="1"/>
        <c:smooth val="0"/>
        <c:axId val="202845568"/>
        <c:axId val="202860032"/>
      </c:lineChart>
      <c:catAx>
        <c:axId val="202845568"/>
        <c:scaling>
          <c:orientation val="minMax"/>
        </c:scaling>
        <c:delete val="0"/>
        <c:axPos val="b"/>
        <c:numFmt formatCode="ge" sourceLinked="1"/>
        <c:majorTickMark val="none"/>
        <c:minorTickMark val="none"/>
        <c:tickLblPos val="none"/>
        <c:crossAx val="202860032"/>
        <c:crosses val="autoZero"/>
        <c:auto val="0"/>
        <c:lblAlgn val="ctr"/>
        <c:lblOffset val="100"/>
        <c:noMultiLvlLbl val="1"/>
      </c:catAx>
      <c:valAx>
        <c:axId val="20286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4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39-4721-B8FC-76BCE01A97AC}"/>
            </c:ext>
          </c:extLst>
        </c:ser>
        <c:dLbls>
          <c:showLegendKey val="0"/>
          <c:showVal val="0"/>
          <c:showCatName val="0"/>
          <c:showSerName val="0"/>
          <c:showPercent val="0"/>
          <c:showBubbleSize val="0"/>
        </c:dLbls>
        <c:gapWidth val="180"/>
        <c:overlap val="-90"/>
        <c:axId val="202885760"/>
        <c:axId val="2028920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39-4721-B8FC-76BCE01A97AC}"/>
            </c:ext>
          </c:extLst>
        </c:ser>
        <c:dLbls>
          <c:showLegendKey val="0"/>
          <c:showVal val="0"/>
          <c:showCatName val="0"/>
          <c:showSerName val="0"/>
          <c:showPercent val="0"/>
          <c:showBubbleSize val="0"/>
        </c:dLbls>
        <c:marker val="1"/>
        <c:smooth val="0"/>
        <c:axId val="202885760"/>
        <c:axId val="202892032"/>
      </c:lineChart>
      <c:catAx>
        <c:axId val="202885760"/>
        <c:scaling>
          <c:orientation val="minMax"/>
        </c:scaling>
        <c:delete val="0"/>
        <c:axPos val="b"/>
        <c:numFmt formatCode="ge" sourceLinked="1"/>
        <c:majorTickMark val="none"/>
        <c:minorTickMark val="none"/>
        <c:tickLblPos val="none"/>
        <c:crossAx val="202892032"/>
        <c:crosses val="autoZero"/>
        <c:auto val="0"/>
        <c:lblAlgn val="ctr"/>
        <c:lblOffset val="100"/>
        <c:noMultiLvlLbl val="1"/>
      </c:catAx>
      <c:valAx>
        <c:axId val="20289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8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81-48C1-865E-A16644275F9F}"/>
            </c:ext>
          </c:extLst>
        </c:ser>
        <c:dLbls>
          <c:showLegendKey val="0"/>
          <c:showVal val="0"/>
          <c:showCatName val="0"/>
          <c:showSerName val="0"/>
          <c:showPercent val="0"/>
          <c:showBubbleSize val="0"/>
        </c:dLbls>
        <c:gapWidth val="180"/>
        <c:overlap val="-90"/>
        <c:axId val="202930048"/>
        <c:axId val="2029322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81-48C1-865E-A16644275F9F}"/>
            </c:ext>
          </c:extLst>
        </c:ser>
        <c:dLbls>
          <c:showLegendKey val="0"/>
          <c:showVal val="0"/>
          <c:showCatName val="0"/>
          <c:showSerName val="0"/>
          <c:showPercent val="0"/>
          <c:showBubbleSize val="0"/>
        </c:dLbls>
        <c:marker val="1"/>
        <c:smooth val="0"/>
        <c:axId val="202930048"/>
        <c:axId val="202932224"/>
      </c:lineChart>
      <c:catAx>
        <c:axId val="202930048"/>
        <c:scaling>
          <c:orientation val="minMax"/>
        </c:scaling>
        <c:delete val="0"/>
        <c:axPos val="b"/>
        <c:numFmt formatCode="ge" sourceLinked="1"/>
        <c:majorTickMark val="none"/>
        <c:minorTickMark val="none"/>
        <c:tickLblPos val="none"/>
        <c:crossAx val="202932224"/>
        <c:crosses val="autoZero"/>
        <c:auto val="0"/>
        <c:lblAlgn val="ctr"/>
        <c:lblOffset val="100"/>
        <c:noMultiLvlLbl val="1"/>
      </c:catAx>
      <c:valAx>
        <c:axId val="20293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93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F-4315-B510-E37EFD3C20A2}"/>
            </c:ext>
          </c:extLst>
        </c:ser>
        <c:dLbls>
          <c:showLegendKey val="0"/>
          <c:showVal val="0"/>
          <c:showCatName val="0"/>
          <c:showSerName val="0"/>
          <c:showPercent val="0"/>
          <c:showBubbleSize val="0"/>
        </c:dLbls>
        <c:gapWidth val="180"/>
        <c:overlap val="-90"/>
        <c:axId val="202961664"/>
        <c:axId val="20296358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F-4315-B510-E37EFD3C20A2}"/>
            </c:ext>
          </c:extLst>
        </c:ser>
        <c:dLbls>
          <c:showLegendKey val="0"/>
          <c:showVal val="0"/>
          <c:showCatName val="0"/>
          <c:showSerName val="0"/>
          <c:showPercent val="0"/>
          <c:showBubbleSize val="0"/>
        </c:dLbls>
        <c:marker val="1"/>
        <c:smooth val="0"/>
        <c:axId val="202961664"/>
        <c:axId val="202963584"/>
      </c:lineChart>
      <c:catAx>
        <c:axId val="202961664"/>
        <c:scaling>
          <c:orientation val="minMax"/>
        </c:scaling>
        <c:delete val="0"/>
        <c:axPos val="b"/>
        <c:numFmt formatCode="ge" sourceLinked="1"/>
        <c:majorTickMark val="none"/>
        <c:minorTickMark val="none"/>
        <c:tickLblPos val="none"/>
        <c:crossAx val="202963584"/>
        <c:crosses val="autoZero"/>
        <c:auto val="0"/>
        <c:lblAlgn val="ctr"/>
        <c:lblOffset val="100"/>
        <c:noMultiLvlLbl val="1"/>
      </c:catAx>
      <c:valAx>
        <c:axId val="20296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96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23-4388-8AC5-EA49F5ACB7C7}"/>
            </c:ext>
          </c:extLst>
        </c:ser>
        <c:dLbls>
          <c:showLegendKey val="0"/>
          <c:showVal val="0"/>
          <c:showCatName val="0"/>
          <c:showSerName val="0"/>
          <c:showPercent val="0"/>
          <c:showBubbleSize val="0"/>
        </c:dLbls>
        <c:gapWidth val="180"/>
        <c:overlap val="-90"/>
        <c:axId val="204165120"/>
        <c:axId val="20416704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23-4388-8AC5-EA49F5ACB7C7}"/>
            </c:ext>
          </c:extLst>
        </c:ser>
        <c:dLbls>
          <c:showLegendKey val="0"/>
          <c:showVal val="0"/>
          <c:showCatName val="0"/>
          <c:showSerName val="0"/>
          <c:showPercent val="0"/>
          <c:showBubbleSize val="0"/>
        </c:dLbls>
        <c:marker val="1"/>
        <c:smooth val="0"/>
        <c:axId val="204165120"/>
        <c:axId val="204167040"/>
      </c:lineChart>
      <c:catAx>
        <c:axId val="204165120"/>
        <c:scaling>
          <c:orientation val="minMax"/>
        </c:scaling>
        <c:delete val="0"/>
        <c:axPos val="b"/>
        <c:numFmt formatCode="ge" sourceLinked="1"/>
        <c:majorTickMark val="none"/>
        <c:minorTickMark val="none"/>
        <c:tickLblPos val="none"/>
        <c:crossAx val="204167040"/>
        <c:crosses val="autoZero"/>
        <c:auto val="0"/>
        <c:lblAlgn val="ctr"/>
        <c:lblOffset val="100"/>
        <c:noMultiLvlLbl val="1"/>
      </c:catAx>
      <c:valAx>
        <c:axId val="20416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16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760.1</c:v>
                </c:pt>
                <c:pt idx="1">
                  <c:v>887</c:v>
                </c:pt>
                <c:pt idx="2">
                  <c:v>466.5</c:v>
                </c:pt>
                <c:pt idx="3">
                  <c:v>964.2</c:v>
                </c:pt>
                <c:pt idx="4">
                  <c:v>1433</c:v>
                </c:pt>
              </c:numCache>
            </c:numRef>
          </c:val>
          <c:extLst xmlns:c16r2="http://schemas.microsoft.com/office/drawing/2015/06/chart">
            <c:ext xmlns:c16="http://schemas.microsoft.com/office/drawing/2014/chart" uri="{C3380CC4-5D6E-409C-BE32-E72D297353CC}">
              <c16:uniqueId val="{00000000-1F9E-401B-9A3C-8B74D68DF05C}"/>
            </c:ext>
          </c:extLst>
        </c:ser>
        <c:dLbls>
          <c:showLegendKey val="0"/>
          <c:showVal val="0"/>
          <c:showCatName val="0"/>
          <c:showSerName val="0"/>
          <c:showPercent val="0"/>
          <c:showBubbleSize val="0"/>
        </c:dLbls>
        <c:gapWidth val="180"/>
        <c:overlap val="-90"/>
        <c:axId val="152023808"/>
        <c:axId val="152025344"/>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1F9E-401B-9A3C-8B74D68DF05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F9E-401B-9A3C-8B74D68DF05C}"/>
            </c:ext>
          </c:extLst>
        </c:ser>
        <c:dLbls>
          <c:showLegendKey val="0"/>
          <c:showVal val="0"/>
          <c:showCatName val="0"/>
          <c:showSerName val="0"/>
          <c:showPercent val="0"/>
          <c:showBubbleSize val="0"/>
        </c:dLbls>
        <c:marker val="1"/>
        <c:smooth val="0"/>
        <c:axId val="152023808"/>
        <c:axId val="152025344"/>
      </c:lineChart>
      <c:catAx>
        <c:axId val="152023808"/>
        <c:scaling>
          <c:orientation val="minMax"/>
        </c:scaling>
        <c:delete val="0"/>
        <c:axPos val="b"/>
        <c:numFmt formatCode="ge" sourceLinked="1"/>
        <c:majorTickMark val="none"/>
        <c:minorTickMark val="none"/>
        <c:tickLblPos val="none"/>
        <c:crossAx val="152025344"/>
        <c:crosses val="autoZero"/>
        <c:auto val="0"/>
        <c:lblAlgn val="ctr"/>
        <c:lblOffset val="100"/>
        <c:noMultiLvlLbl val="1"/>
      </c:catAx>
      <c:valAx>
        <c:axId val="152025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02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AB-45D9-AEE6-33D7897252DD}"/>
            </c:ext>
          </c:extLst>
        </c:ser>
        <c:dLbls>
          <c:showLegendKey val="0"/>
          <c:showVal val="0"/>
          <c:showCatName val="0"/>
          <c:showSerName val="0"/>
          <c:showPercent val="0"/>
          <c:showBubbleSize val="0"/>
        </c:dLbls>
        <c:gapWidth val="180"/>
        <c:overlap val="-90"/>
        <c:axId val="204209152"/>
        <c:axId val="2045431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AB-45D9-AEE6-33D7897252DD}"/>
            </c:ext>
          </c:extLst>
        </c:ser>
        <c:dLbls>
          <c:showLegendKey val="0"/>
          <c:showVal val="0"/>
          <c:showCatName val="0"/>
          <c:showSerName val="0"/>
          <c:showPercent val="0"/>
          <c:showBubbleSize val="0"/>
        </c:dLbls>
        <c:marker val="1"/>
        <c:smooth val="0"/>
        <c:axId val="204209152"/>
        <c:axId val="204543104"/>
      </c:lineChart>
      <c:catAx>
        <c:axId val="204209152"/>
        <c:scaling>
          <c:orientation val="minMax"/>
        </c:scaling>
        <c:delete val="0"/>
        <c:axPos val="b"/>
        <c:numFmt formatCode="ge" sourceLinked="1"/>
        <c:majorTickMark val="none"/>
        <c:minorTickMark val="none"/>
        <c:tickLblPos val="none"/>
        <c:crossAx val="204543104"/>
        <c:crosses val="autoZero"/>
        <c:auto val="0"/>
        <c:lblAlgn val="ctr"/>
        <c:lblOffset val="100"/>
        <c:noMultiLvlLbl val="1"/>
      </c:catAx>
      <c:valAx>
        <c:axId val="20454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20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4534.1000000000004</c:v>
                </c:pt>
                <c:pt idx="1">
                  <c:v>6511.9</c:v>
                </c:pt>
                <c:pt idx="2">
                  <c:v>5407.4</c:v>
                </c:pt>
                <c:pt idx="3">
                  <c:v>7811.5</c:v>
                </c:pt>
                <c:pt idx="4">
                  <c:v>5896.7</c:v>
                </c:pt>
              </c:numCache>
            </c:numRef>
          </c:val>
          <c:extLst xmlns:c16r2="http://schemas.microsoft.com/office/drawing/2015/06/chart">
            <c:ext xmlns:c16="http://schemas.microsoft.com/office/drawing/2014/chart" uri="{C3380CC4-5D6E-409C-BE32-E72D297353CC}">
              <c16:uniqueId val="{00000000-4890-4B17-BEE7-B66FE12593CB}"/>
            </c:ext>
          </c:extLst>
        </c:ser>
        <c:dLbls>
          <c:showLegendKey val="0"/>
          <c:showVal val="0"/>
          <c:showCatName val="0"/>
          <c:showSerName val="0"/>
          <c:showPercent val="0"/>
          <c:showBubbleSize val="0"/>
        </c:dLbls>
        <c:gapWidth val="180"/>
        <c:overlap val="-90"/>
        <c:axId val="152042880"/>
        <c:axId val="1761459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4890-4B17-BEE7-B66FE12593CB}"/>
            </c:ext>
          </c:extLst>
        </c:ser>
        <c:dLbls>
          <c:showLegendKey val="0"/>
          <c:showVal val="0"/>
          <c:showCatName val="0"/>
          <c:showSerName val="0"/>
          <c:showPercent val="0"/>
          <c:showBubbleSize val="0"/>
        </c:dLbls>
        <c:marker val="1"/>
        <c:smooth val="0"/>
        <c:axId val="152042880"/>
        <c:axId val="176145920"/>
      </c:lineChart>
      <c:catAx>
        <c:axId val="152042880"/>
        <c:scaling>
          <c:orientation val="minMax"/>
        </c:scaling>
        <c:delete val="0"/>
        <c:axPos val="b"/>
        <c:numFmt formatCode="ge" sourceLinked="1"/>
        <c:majorTickMark val="none"/>
        <c:minorTickMark val="none"/>
        <c:tickLblPos val="none"/>
        <c:crossAx val="176145920"/>
        <c:crosses val="autoZero"/>
        <c:auto val="0"/>
        <c:lblAlgn val="ctr"/>
        <c:lblOffset val="100"/>
        <c:noMultiLvlLbl val="1"/>
      </c:catAx>
      <c:valAx>
        <c:axId val="17614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04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482432</c:v>
                </c:pt>
                <c:pt idx="1">
                  <c:v>275491</c:v>
                </c:pt>
                <c:pt idx="2">
                  <c:v>372565</c:v>
                </c:pt>
                <c:pt idx="3">
                  <c:v>457519</c:v>
                </c:pt>
                <c:pt idx="4">
                  <c:v>449290</c:v>
                </c:pt>
              </c:numCache>
            </c:numRef>
          </c:val>
          <c:extLst xmlns:c16r2="http://schemas.microsoft.com/office/drawing/2015/06/chart">
            <c:ext xmlns:c16="http://schemas.microsoft.com/office/drawing/2014/chart" uri="{C3380CC4-5D6E-409C-BE32-E72D297353CC}">
              <c16:uniqueId val="{00000000-BE42-4FBC-9803-80E1FAB3E2E2}"/>
            </c:ext>
          </c:extLst>
        </c:ser>
        <c:dLbls>
          <c:showLegendKey val="0"/>
          <c:showVal val="0"/>
          <c:showCatName val="0"/>
          <c:showSerName val="0"/>
          <c:showPercent val="0"/>
          <c:showBubbleSize val="0"/>
        </c:dLbls>
        <c:gapWidth val="180"/>
        <c:overlap val="-90"/>
        <c:axId val="189561472"/>
        <c:axId val="18958003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BE42-4FBC-9803-80E1FAB3E2E2}"/>
            </c:ext>
          </c:extLst>
        </c:ser>
        <c:dLbls>
          <c:showLegendKey val="0"/>
          <c:showVal val="0"/>
          <c:showCatName val="0"/>
          <c:showSerName val="0"/>
          <c:showPercent val="0"/>
          <c:showBubbleSize val="0"/>
        </c:dLbls>
        <c:marker val="1"/>
        <c:smooth val="0"/>
        <c:axId val="189561472"/>
        <c:axId val="189580032"/>
      </c:lineChart>
      <c:catAx>
        <c:axId val="189561472"/>
        <c:scaling>
          <c:orientation val="minMax"/>
        </c:scaling>
        <c:delete val="0"/>
        <c:axPos val="b"/>
        <c:numFmt formatCode="ge" sourceLinked="1"/>
        <c:majorTickMark val="none"/>
        <c:minorTickMark val="none"/>
        <c:tickLblPos val="none"/>
        <c:crossAx val="189580032"/>
        <c:crosses val="autoZero"/>
        <c:auto val="0"/>
        <c:lblAlgn val="ctr"/>
        <c:lblOffset val="100"/>
        <c:noMultiLvlLbl val="1"/>
      </c:catAx>
      <c:valAx>
        <c:axId val="1895800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56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53.1</c:v>
                </c:pt>
                <c:pt idx="1">
                  <c:v>44.7</c:v>
                </c:pt>
                <c:pt idx="2">
                  <c:v>50.1</c:v>
                </c:pt>
                <c:pt idx="3">
                  <c:v>43</c:v>
                </c:pt>
                <c:pt idx="4">
                  <c:v>54.4</c:v>
                </c:pt>
              </c:numCache>
            </c:numRef>
          </c:val>
          <c:extLst xmlns:c16r2="http://schemas.microsoft.com/office/drawing/2015/06/chart">
            <c:ext xmlns:c16="http://schemas.microsoft.com/office/drawing/2014/chart" uri="{C3380CC4-5D6E-409C-BE32-E72D297353CC}">
              <c16:uniqueId val="{00000000-8A87-4A5A-A4AF-0230D11E05F8}"/>
            </c:ext>
          </c:extLst>
        </c:ser>
        <c:dLbls>
          <c:showLegendKey val="0"/>
          <c:showVal val="0"/>
          <c:showCatName val="0"/>
          <c:showSerName val="0"/>
          <c:showPercent val="0"/>
          <c:showBubbleSize val="0"/>
        </c:dLbls>
        <c:gapWidth val="180"/>
        <c:overlap val="-90"/>
        <c:axId val="202065792"/>
        <c:axId val="2020679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8A87-4A5A-A4AF-0230D11E05F8}"/>
            </c:ext>
          </c:extLst>
        </c:ser>
        <c:dLbls>
          <c:showLegendKey val="0"/>
          <c:showVal val="0"/>
          <c:showCatName val="0"/>
          <c:showSerName val="0"/>
          <c:showPercent val="0"/>
          <c:showBubbleSize val="0"/>
        </c:dLbls>
        <c:marker val="1"/>
        <c:smooth val="0"/>
        <c:axId val="202065792"/>
        <c:axId val="202067968"/>
      </c:lineChart>
      <c:catAx>
        <c:axId val="202065792"/>
        <c:scaling>
          <c:orientation val="minMax"/>
        </c:scaling>
        <c:delete val="0"/>
        <c:axPos val="b"/>
        <c:numFmt formatCode="ge" sourceLinked="1"/>
        <c:majorTickMark val="none"/>
        <c:minorTickMark val="none"/>
        <c:tickLblPos val="none"/>
        <c:crossAx val="202067968"/>
        <c:crosses val="autoZero"/>
        <c:auto val="0"/>
        <c:lblAlgn val="ctr"/>
        <c:lblOffset val="100"/>
        <c:noMultiLvlLbl val="1"/>
      </c:catAx>
      <c:valAx>
        <c:axId val="20206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06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3.9</c:v>
                </c:pt>
                <c:pt idx="1">
                  <c:v>26.9</c:v>
                </c:pt>
                <c:pt idx="2">
                  <c:v>10</c:v>
                </c:pt>
                <c:pt idx="3">
                  <c:v>13.6</c:v>
                </c:pt>
                <c:pt idx="4">
                  <c:v>21.1</c:v>
                </c:pt>
              </c:numCache>
            </c:numRef>
          </c:val>
          <c:extLst xmlns:c16r2="http://schemas.microsoft.com/office/drawing/2015/06/chart">
            <c:ext xmlns:c16="http://schemas.microsoft.com/office/drawing/2014/chart" uri="{C3380CC4-5D6E-409C-BE32-E72D297353CC}">
              <c16:uniqueId val="{00000000-29B5-4C4C-B55D-DFDB8BC3BCE6}"/>
            </c:ext>
          </c:extLst>
        </c:ser>
        <c:dLbls>
          <c:showLegendKey val="0"/>
          <c:showVal val="0"/>
          <c:showCatName val="0"/>
          <c:showSerName val="0"/>
          <c:showPercent val="0"/>
          <c:showBubbleSize val="0"/>
        </c:dLbls>
        <c:gapWidth val="180"/>
        <c:overlap val="-90"/>
        <c:axId val="202081408"/>
        <c:axId val="20208332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29B5-4C4C-B55D-DFDB8BC3BCE6}"/>
            </c:ext>
          </c:extLst>
        </c:ser>
        <c:dLbls>
          <c:showLegendKey val="0"/>
          <c:showVal val="0"/>
          <c:showCatName val="0"/>
          <c:showSerName val="0"/>
          <c:showPercent val="0"/>
          <c:showBubbleSize val="0"/>
        </c:dLbls>
        <c:marker val="1"/>
        <c:smooth val="0"/>
        <c:axId val="202081408"/>
        <c:axId val="202083328"/>
      </c:lineChart>
      <c:catAx>
        <c:axId val="202081408"/>
        <c:scaling>
          <c:orientation val="minMax"/>
        </c:scaling>
        <c:delete val="0"/>
        <c:axPos val="b"/>
        <c:numFmt formatCode="ge" sourceLinked="1"/>
        <c:majorTickMark val="none"/>
        <c:minorTickMark val="none"/>
        <c:tickLblPos val="none"/>
        <c:crossAx val="202083328"/>
        <c:crosses val="autoZero"/>
        <c:auto val="0"/>
        <c:lblAlgn val="ctr"/>
        <c:lblOffset val="100"/>
        <c:noMultiLvlLbl val="1"/>
      </c:catAx>
      <c:valAx>
        <c:axId val="202083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08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42.2</c:v>
                </c:pt>
                <c:pt idx="1">
                  <c:v>21.6</c:v>
                </c:pt>
                <c:pt idx="2">
                  <c:v>15.7</c:v>
                </c:pt>
                <c:pt idx="3">
                  <c:v>9.1</c:v>
                </c:pt>
                <c:pt idx="4">
                  <c:v>4</c:v>
                </c:pt>
              </c:numCache>
            </c:numRef>
          </c:val>
          <c:extLst xmlns:c16r2="http://schemas.microsoft.com/office/drawing/2015/06/chart">
            <c:ext xmlns:c16="http://schemas.microsoft.com/office/drawing/2014/chart" uri="{C3380CC4-5D6E-409C-BE32-E72D297353CC}">
              <c16:uniqueId val="{00000000-8E74-4DE4-B420-FFECF9BF7BC2}"/>
            </c:ext>
          </c:extLst>
        </c:ser>
        <c:dLbls>
          <c:showLegendKey val="0"/>
          <c:showVal val="0"/>
          <c:showCatName val="0"/>
          <c:showSerName val="0"/>
          <c:showPercent val="0"/>
          <c:showBubbleSize val="0"/>
        </c:dLbls>
        <c:gapWidth val="180"/>
        <c:overlap val="-90"/>
        <c:axId val="202178944"/>
        <c:axId val="20218086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E74-4DE4-B420-FFECF9BF7BC2}"/>
            </c:ext>
          </c:extLst>
        </c:ser>
        <c:dLbls>
          <c:showLegendKey val="0"/>
          <c:showVal val="0"/>
          <c:showCatName val="0"/>
          <c:showSerName val="0"/>
          <c:showPercent val="0"/>
          <c:showBubbleSize val="0"/>
        </c:dLbls>
        <c:marker val="1"/>
        <c:smooth val="0"/>
        <c:axId val="202178944"/>
        <c:axId val="202180864"/>
      </c:lineChart>
      <c:catAx>
        <c:axId val="202178944"/>
        <c:scaling>
          <c:orientation val="minMax"/>
        </c:scaling>
        <c:delete val="0"/>
        <c:axPos val="b"/>
        <c:numFmt formatCode="ge" sourceLinked="1"/>
        <c:majorTickMark val="none"/>
        <c:minorTickMark val="none"/>
        <c:tickLblPos val="none"/>
        <c:crossAx val="202180864"/>
        <c:crosses val="autoZero"/>
        <c:auto val="0"/>
        <c:lblAlgn val="ctr"/>
        <c:lblOffset val="100"/>
        <c:noMultiLvlLbl val="1"/>
      </c:catAx>
      <c:valAx>
        <c:axId val="20218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17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55.5</c:v>
                </c:pt>
                <c:pt idx="1">
                  <c:v>59.8</c:v>
                </c:pt>
                <c:pt idx="2">
                  <c:v>59.5</c:v>
                </c:pt>
                <c:pt idx="3">
                  <c:v>60.3</c:v>
                </c:pt>
                <c:pt idx="4">
                  <c:v>61.3</c:v>
                </c:pt>
              </c:numCache>
            </c:numRef>
          </c:val>
          <c:extLst xmlns:c16r2="http://schemas.microsoft.com/office/drawing/2015/06/chart">
            <c:ext xmlns:c16="http://schemas.microsoft.com/office/drawing/2014/chart" uri="{C3380CC4-5D6E-409C-BE32-E72D297353CC}">
              <c16:uniqueId val="{00000000-27DE-4D2F-8A9E-B1C82A98FD4E}"/>
            </c:ext>
          </c:extLst>
        </c:ser>
        <c:dLbls>
          <c:showLegendKey val="0"/>
          <c:showVal val="0"/>
          <c:showCatName val="0"/>
          <c:showSerName val="0"/>
          <c:showPercent val="0"/>
          <c:showBubbleSize val="0"/>
        </c:dLbls>
        <c:gapWidth val="180"/>
        <c:overlap val="-90"/>
        <c:axId val="202194304"/>
        <c:axId val="20219648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27DE-4D2F-8A9E-B1C82A98FD4E}"/>
            </c:ext>
          </c:extLst>
        </c:ser>
        <c:dLbls>
          <c:showLegendKey val="0"/>
          <c:showVal val="0"/>
          <c:showCatName val="0"/>
          <c:showSerName val="0"/>
          <c:showPercent val="0"/>
          <c:showBubbleSize val="0"/>
        </c:dLbls>
        <c:marker val="1"/>
        <c:smooth val="0"/>
        <c:axId val="202194304"/>
        <c:axId val="202196480"/>
      </c:lineChart>
      <c:catAx>
        <c:axId val="202194304"/>
        <c:scaling>
          <c:orientation val="minMax"/>
        </c:scaling>
        <c:delete val="0"/>
        <c:axPos val="b"/>
        <c:numFmt formatCode="ge" sourceLinked="1"/>
        <c:majorTickMark val="none"/>
        <c:minorTickMark val="none"/>
        <c:tickLblPos val="none"/>
        <c:crossAx val="202196480"/>
        <c:crosses val="autoZero"/>
        <c:auto val="0"/>
        <c:lblAlgn val="ctr"/>
        <c:lblOffset val="100"/>
        <c:noMultiLvlLbl val="1"/>
      </c:catAx>
      <c:valAx>
        <c:axId val="20219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21943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16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16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16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16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16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16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16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16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16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16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17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17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17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17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17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17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17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177"/>
                </a:ext>
              </a:extLst>
            </xdr:cNvPicPr>
          </xdr:nvPicPr>
          <xdr:blipFill>
            <a:blip xmlns:r="http://schemas.openxmlformats.org/officeDocument/2006/relationships" r:embed="rId47"/>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178"/>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179"/>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180"/>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181"/>
                </a:ext>
              </a:extLst>
            </xdr:cNvPicPr>
          </xdr:nvPicPr>
          <xdr:blipFill>
            <a:blip xmlns:r="http://schemas.openxmlformats.org/officeDocument/2006/relationships" r:embed="rId50"/>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182"/>
                </a:ext>
              </a:extLst>
            </xdr:cNvPicPr>
          </xdr:nvPicPr>
          <xdr:blipFill>
            <a:blip xmlns:r="http://schemas.openxmlformats.org/officeDocument/2006/relationships" r:embed="rId48"/>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183"/>
                </a:ext>
              </a:extLst>
            </xdr:cNvPicPr>
          </xdr:nvPicPr>
          <xdr:blipFill>
            <a:blip xmlns:r="http://schemas.openxmlformats.org/officeDocument/2006/relationships" r:embed="rId48"/>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184"/>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185"/>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186"/>
                </a:ext>
              </a:extLst>
            </xdr:cNvPicPr>
          </xdr:nvPicPr>
          <xdr:blipFill>
            <a:blip xmlns:r="http://schemas.openxmlformats.org/officeDocument/2006/relationships" r:embed="rId4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187"/>
                </a:ext>
              </a:extLst>
            </xdr:cNvPicPr>
          </xdr:nvPicPr>
          <xdr:blipFill>
            <a:blip xmlns:r="http://schemas.openxmlformats.org/officeDocument/2006/relationships" r:embed="rId47"/>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188"/>
                </a:ext>
              </a:extLst>
            </xdr:cNvPicPr>
          </xdr:nvPicPr>
          <xdr:blipFill>
            <a:blip xmlns:r="http://schemas.openxmlformats.org/officeDocument/2006/relationships" r:embed="rId47"/>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189"/>
                </a:ext>
              </a:extLst>
            </xdr:cNvPicPr>
          </xdr:nvPicPr>
          <xdr:blipFill>
            <a:blip xmlns:r="http://schemas.openxmlformats.org/officeDocument/2006/relationships" r:embed="rId4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190"/>
                </a:ext>
              </a:extLst>
            </xdr:cNvPicPr>
          </xdr:nvPicPr>
          <xdr:blipFill>
            <a:blip xmlns:r="http://schemas.openxmlformats.org/officeDocument/2006/relationships" r:embed="rId5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191"/>
                </a:ext>
              </a:extLst>
            </xdr:cNvPicPr>
          </xdr:nvPicPr>
          <xdr:blipFill>
            <a:blip xmlns:r="http://schemas.openxmlformats.org/officeDocument/2006/relationships" r:embed="rId5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192"/>
                </a:ext>
              </a:extLst>
            </xdr:cNvPicPr>
          </xdr:nvPicPr>
          <xdr:blipFill>
            <a:blip xmlns:r="http://schemas.openxmlformats.org/officeDocument/2006/relationships" r:embed="rId5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193"/>
                </a:ext>
              </a:extLst>
            </xdr:cNvPicPr>
          </xdr:nvPicPr>
          <xdr:blipFill>
            <a:blip xmlns:r="http://schemas.openxmlformats.org/officeDocument/2006/relationships" r:embed="rId5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194"/>
                </a:ext>
              </a:extLst>
            </xdr:cNvPicPr>
          </xdr:nvPicPr>
          <xdr:blipFill>
            <a:blip xmlns:r="http://schemas.openxmlformats.org/officeDocument/2006/relationships" r:embed="rId5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195"/>
                </a:ext>
              </a:extLst>
            </xdr:cNvPicPr>
          </xdr:nvPicPr>
          <xdr:blipFill>
            <a:blip xmlns:r="http://schemas.openxmlformats.org/officeDocument/2006/relationships" r:embed="rId5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196"/>
                </a:ext>
              </a:extLst>
            </xdr:cNvPicPr>
          </xdr:nvPicPr>
          <xdr:blipFill>
            <a:blip xmlns:r="http://schemas.openxmlformats.org/officeDocument/2006/relationships" r:embed="rId5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197"/>
                </a:ext>
              </a:extLst>
            </xdr:cNvPicPr>
          </xdr:nvPicPr>
          <xdr:blipFill>
            <a:blip xmlns:r="http://schemas.openxmlformats.org/officeDocument/2006/relationships" r:embed="rId5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198"/>
                </a:ext>
              </a:extLst>
            </xdr:cNvPicPr>
          </xdr:nvPicPr>
          <xdr:blipFill>
            <a:blip xmlns:r="http://schemas.openxmlformats.org/officeDocument/2006/relationships" r:embed="rId5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5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200"/>
                </a:ext>
              </a:extLst>
            </xdr:cNvPicPr>
          </xdr:nvPicPr>
          <xdr:blipFill>
            <a:blip xmlns:r="http://schemas.openxmlformats.org/officeDocument/2006/relationships" r:embed="rId5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201"/>
                </a:ext>
              </a:extLst>
            </xdr:cNvPicPr>
          </xdr:nvPicPr>
          <xdr:blipFill>
            <a:blip xmlns:r="http://schemas.openxmlformats.org/officeDocument/2006/relationships" r:embed="rId5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202"/>
                </a:ext>
              </a:extLst>
            </xdr:cNvPicPr>
          </xdr:nvPicPr>
          <xdr:blipFill>
            <a:blip xmlns:r="http://schemas.openxmlformats.org/officeDocument/2006/relationships" r:embed="rId5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203"/>
                </a:ext>
              </a:extLst>
            </xdr:cNvPicPr>
          </xdr:nvPicPr>
          <xdr:blipFill>
            <a:blip xmlns:r="http://schemas.openxmlformats.org/officeDocument/2006/relationships" r:embed="rId5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204"/>
                </a:ext>
              </a:extLst>
            </xdr:cNvPicPr>
          </xdr:nvPicPr>
          <xdr:blipFill>
            <a:blip xmlns:r="http://schemas.openxmlformats.org/officeDocument/2006/relationships" r:embed="rId5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1" zoomScale="70" zoomScaleNormal="70" workbookViewId="0">
      <selection activeCell="AI14" sqref="AI14"/>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石川県　金沢市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94</v>
      </c>
      <c r="O3" s="129"/>
      <c r="P3" s="129"/>
      <c r="Q3" s="130"/>
      <c r="R3" s="1"/>
      <c r="S3" s="131" t="s">
        <v>8</v>
      </c>
      <c r="T3" s="132"/>
      <c r="U3" s="132"/>
      <c r="V3" s="132"/>
      <c r="W3" s="132"/>
      <c r="X3" s="132"/>
      <c r="Y3" s="132"/>
      <c r="Z3" s="132"/>
      <c r="AA3" s="132"/>
      <c r="AB3" s="132"/>
      <c r="AC3" s="132"/>
      <c r="AD3" s="132"/>
      <c r="AE3" s="132"/>
      <c r="AF3" s="132"/>
      <c r="AG3" s="132"/>
      <c r="AH3" s="133"/>
      <c r="AI3" s="1"/>
      <c r="AJ3" s="1"/>
      <c r="AK3" s="118" t="s">
        <v>281</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5</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126</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153607</v>
      </c>
      <c r="G12" s="162"/>
      <c r="H12" s="161">
        <f>データ!X6</f>
        <v>130178</v>
      </c>
      <c r="I12" s="162"/>
      <c r="J12" s="161">
        <f>データ!Y6</f>
        <v>146340</v>
      </c>
      <c r="K12" s="162"/>
      <c r="L12" s="161">
        <f>データ!Z6</f>
        <v>125060</v>
      </c>
      <c r="M12" s="162"/>
      <c r="N12" s="150">
        <f>データ!AA6</f>
        <v>158293</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153607</v>
      </c>
      <c r="G16" s="177"/>
      <c r="H16" s="177">
        <f>データ!AR6</f>
        <v>130178</v>
      </c>
      <c r="I16" s="177"/>
      <c r="J16" s="177">
        <f>データ!AS6</f>
        <v>146340</v>
      </c>
      <c r="K16" s="177"/>
      <c r="L16" s="177">
        <f>データ!AT6</f>
        <v>125060</v>
      </c>
      <c r="M16" s="177"/>
      <c r="N16" s="166">
        <f>データ!AU6</f>
        <v>158293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1040406</v>
      </c>
      <c r="G19" s="180"/>
      <c r="H19" s="180"/>
      <c r="I19" s="180" t="str">
        <f>データ!AW6</f>
        <v>-</v>
      </c>
      <c r="J19" s="180"/>
      <c r="K19" s="180"/>
      <c r="L19" s="180">
        <f>データ!AX6</f>
        <v>1040406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279</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280</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xK1sQrpJgGX1Q/9tFi7QJe72l4wnHPPhB3guDCHIwPf03yLIv4e9S3MP0GI0S9rK/zwl/0Wl9oTnQq6mLmblaA==" saltValue="f3rIpsDXWgX63KVpapnG2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2017</v>
      </c>
      <c r="C6" s="67" t="str">
        <f t="shared" ref="C6:AX6" si="6">C7</f>
        <v>172014</v>
      </c>
      <c r="D6" s="67" t="str">
        <f t="shared" si="6"/>
        <v>46</v>
      </c>
      <c r="E6" s="67" t="str">
        <f t="shared" si="6"/>
        <v>04</v>
      </c>
      <c r="F6" s="67" t="str">
        <f t="shared" si="6"/>
        <v>0</v>
      </c>
      <c r="G6" s="67" t="str">
        <f t="shared" si="6"/>
        <v>000</v>
      </c>
      <c r="H6" s="67" t="str">
        <f t="shared" si="6"/>
        <v>石川県　金沢市</v>
      </c>
      <c r="I6" s="67" t="str">
        <f t="shared" si="6"/>
        <v>法適用</v>
      </c>
      <c r="J6" s="67" t="str">
        <f t="shared" si="6"/>
        <v>電気事業</v>
      </c>
      <c r="K6" s="67" t="str">
        <f t="shared" si="6"/>
        <v>自治体職員</v>
      </c>
      <c r="L6" s="68">
        <f t="shared" si="6"/>
        <v>94</v>
      </c>
      <c r="M6" s="69">
        <f t="shared" si="6"/>
        <v>5</v>
      </c>
      <c r="N6" s="69" t="str">
        <f t="shared" si="6"/>
        <v>-</v>
      </c>
      <c r="O6" s="69" t="str">
        <f t="shared" si="6"/>
        <v>-</v>
      </c>
      <c r="P6" s="69" t="str">
        <f t="shared" si="6"/>
        <v>-</v>
      </c>
      <c r="Q6" s="69" t="str">
        <f t="shared" si="6"/>
        <v>-</v>
      </c>
      <c r="R6" s="70" t="str">
        <f>R7</f>
        <v>平成38年3月31日　上寺津、新辰巳、新寺津、新内川、新内川第二発電所</v>
      </c>
      <c r="S6" s="71" t="str">
        <f t="shared" si="6"/>
        <v>-</v>
      </c>
      <c r="T6" s="67" t="str">
        <f t="shared" si="6"/>
        <v>無</v>
      </c>
      <c r="U6" s="71" t="str">
        <f t="shared" si="6"/>
        <v>北陸電力株式会社</v>
      </c>
      <c r="V6" s="68" t="str">
        <f t="shared" si="6"/>
        <v>-</v>
      </c>
      <c r="W6" s="69">
        <f>W7</f>
        <v>153607</v>
      </c>
      <c r="X6" s="69">
        <f t="shared" si="6"/>
        <v>130178</v>
      </c>
      <c r="Y6" s="69">
        <f t="shared" si="6"/>
        <v>146340</v>
      </c>
      <c r="Z6" s="69">
        <f t="shared" si="6"/>
        <v>125060</v>
      </c>
      <c r="AA6" s="69">
        <f t="shared" si="6"/>
        <v>158293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153607</v>
      </c>
      <c r="AR6" s="69">
        <f t="shared" si="6"/>
        <v>130178</v>
      </c>
      <c r="AS6" s="69">
        <f t="shared" si="6"/>
        <v>146340</v>
      </c>
      <c r="AT6" s="69">
        <f t="shared" si="6"/>
        <v>125060</v>
      </c>
      <c r="AU6" s="69">
        <f t="shared" si="6"/>
        <v>158293</v>
      </c>
      <c r="AV6" s="69">
        <f t="shared" si="6"/>
        <v>1040406</v>
      </c>
      <c r="AW6" s="69" t="str">
        <f t="shared" si="6"/>
        <v>-</v>
      </c>
      <c r="AX6" s="69">
        <f t="shared" si="6"/>
        <v>1040406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v>94</v>
      </c>
      <c r="M7" s="79">
        <v>5</v>
      </c>
      <c r="N7" s="79" t="s">
        <v>126</v>
      </c>
      <c r="O7" s="80" t="s">
        <v>126</v>
      </c>
      <c r="P7" s="80" t="s">
        <v>126</v>
      </c>
      <c r="Q7" s="80" t="s">
        <v>126</v>
      </c>
      <c r="R7" s="81" t="s">
        <v>127</v>
      </c>
      <c r="S7" s="81" t="s">
        <v>126</v>
      </c>
      <c r="T7" s="82" t="s">
        <v>128</v>
      </c>
      <c r="U7" s="81" t="s">
        <v>129</v>
      </c>
      <c r="V7" s="78" t="s">
        <v>126</v>
      </c>
      <c r="W7" s="80">
        <v>153607</v>
      </c>
      <c r="X7" s="80">
        <v>130178</v>
      </c>
      <c r="Y7" s="80">
        <v>146340</v>
      </c>
      <c r="Z7" s="80">
        <v>125060</v>
      </c>
      <c r="AA7" s="80">
        <v>158293</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153607</v>
      </c>
      <c r="AR7" s="80">
        <v>130178</v>
      </c>
      <c r="AS7" s="80">
        <v>146340</v>
      </c>
      <c r="AT7" s="80">
        <v>125060</v>
      </c>
      <c r="AU7" s="80">
        <v>158293</v>
      </c>
      <c r="AV7" s="80">
        <v>1040406</v>
      </c>
      <c r="AW7" s="80" t="s">
        <v>126</v>
      </c>
      <c r="AX7" s="80">
        <v>1040406</v>
      </c>
      <c r="AY7" s="83">
        <v>127.1</v>
      </c>
      <c r="AZ7" s="83">
        <v>104.6</v>
      </c>
      <c r="BA7" s="83">
        <v>113.9</v>
      </c>
      <c r="BB7" s="83">
        <v>110.8</v>
      </c>
      <c r="BC7" s="83">
        <v>120.4</v>
      </c>
      <c r="BD7" s="83">
        <v>119.7</v>
      </c>
      <c r="BE7" s="83">
        <v>125.7</v>
      </c>
      <c r="BF7" s="83">
        <v>129.69999999999999</v>
      </c>
      <c r="BG7" s="83">
        <v>135.9</v>
      </c>
      <c r="BH7" s="83">
        <v>130.5</v>
      </c>
      <c r="BI7" s="83">
        <v>100</v>
      </c>
      <c r="BJ7" s="83">
        <v>133</v>
      </c>
      <c r="BK7" s="83">
        <v>103.3</v>
      </c>
      <c r="BL7" s="83">
        <v>111.8</v>
      </c>
      <c r="BM7" s="83">
        <v>109.1</v>
      </c>
      <c r="BN7" s="83">
        <v>117.9</v>
      </c>
      <c r="BO7" s="83">
        <v>121.8</v>
      </c>
      <c r="BP7" s="83">
        <v>124.8</v>
      </c>
      <c r="BQ7" s="83">
        <v>130.4</v>
      </c>
      <c r="BR7" s="83">
        <v>136.30000000000001</v>
      </c>
      <c r="BS7" s="83">
        <v>130.69999999999999</v>
      </c>
      <c r="BT7" s="83">
        <v>100</v>
      </c>
      <c r="BU7" s="83">
        <v>760.1</v>
      </c>
      <c r="BV7" s="83">
        <v>887</v>
      </c>
      <c r="BW7" s="83">
        <v>466.5</v>
      </c>
      <c r="BX7" s="83">
        <v>964.2</v>
      </c>
      <c r="BY7" s="83">
        <v>1433</v>
      </c>
      <c r="BZ7" s="83">
        <v>992.4</v>
      </c>
      <c r="CA7" s="83">
        <v>638.79999999999995</v>
      </c>
      <c r="CB7" s="83">
        <v>716.7</v>
      </c>
      <c r="CC7" s="83">
        <v>688</v>
      </c>
      <c r="CD7" s="83">
        <v>707.7</v>
      </c>
      <c r="CE7" s="83">
        <v>100</v>
      </c>
      <c r="CF7" s="83">
        <v>4534.1000000000004</v>
      </c>
      <c r="CG7" s="83">
        <v>6511.9</v>
      </c>
      <c r="CH7" s="83">
        <v>5407.4</v>
      </c>
      <c r="CI7" s="83">
        <v>7811.5</v>
      </c>
      <c r="CJ7" s="83">
        <v>5896.7</v>
      </c>
      <c r="CK7" s="83">
        <v>7914.4</v>
      </c>
      <c r="CL7" s="83">
        <v>7493.6</v>
      </c>
      <c r="CM7" s="83">
        <v>8014.2</v>
      </c>
      <c r="CN7" s="83">
        <v>8260</v>
      </c>
      <c r="CO7" s="83">
        <v>8600.1</v>
      </c>
      <c r="CP7" s="80">
        <v>482432</v>
      </c>
      <c r="CQ7" s="80">
        <v>275491</v>
      </c>
      <c r="CR7" s="80">
        <v>372565</v>
      </c>
      <c r="CS7" s="80">
        <v>457519</v>
      </c>
      <c r="CT7" s="80">
        <v>449290</v>
      </c>
      <c r="CU7" s="80">
        <v>1160012</v>
      </c>
      <c r="CV7" s="80">
        <v>1146099</v>
      </c>
      <c r="CW7" s="80">
        <v>1494682</v>
      </c>
      <c r="CX7" s="80">
        <v>1543942</v>
      </c>
      <c r="CY7" s="80">
        <v>1467681</v>
      </c>
      <c r="CZ7" s="80">
        <v>33230</v>
      </c>
      <c r="DA7" s="83">
        <v>53.1</v>
      </c>
      <c r="DB7" s="83">
        <v>44.7</v>
      </c>
      <c r="DC7" s="83">
        <v>50.1</v>
      </c>
      <c r="DD7" s="83">
        <v>43</v>
      </c>
      <c r="DE7" s="83">
        <v>54.4</v>
      </c>
      <c r="DF7" s="83">
        <v>36.299999999999997</v>
      </c>
      <c r="DG7" s="83">
        <v>38.4</v>
      </c>
      <c r="DH7" s="83">
        <v>37.700000000000003</v>
      </c>
      <c r="DI7" s="83">
        <v>36.200000000000003</v>
      </c>
      <c r="DJ7" s="83">
        <v>36.5</v>
      </c>
      <c r="DK7" s="83">
        <v>3.9</v>
      </c>
      <c r="DL7" s="83">
        <v>26.9</v>
      </c>
      <c r="DM7" s="83">
        <v>10</v>
      </c>
      <c r="DN7" s="83">
        <v>13.6</v>
      </c>
      <c r="DO7" s="83">
        <v>21.1</v>
      </c>
      <c r="DP7" s="83">
        <v>22.1</v>
      </c>
      <c r="DQ7" s="83">
        <v>21.1</v>
      </c>
      <c r="DR7" s="83">
        <v>20</v>
      </c>
      <c r="DS7" s="83">
        <v>18.2</v>
      </c>
      <c r="DT7" s="83">
        <v>20.9</v>
      </c>
      <c r="DU7" s="83">
        <v>42.2</v>
      </c>
      <c r="DV7" s="83">
        <v>21.6</v>
      </c>
      <c r="DW7" s="83">
        <v>15.7</v>
      </c>
      <c r="DX7" s="83">
        <v>9.1</v>
      </c>
      <c r="DY7" s="83">
        <v>4</v>
      </c>
      <c r="DZ7" s="83">
        <v>130.19999999999999</v>
      </c>
      <c r="EA7" s="83">
        <v>128.80000000000001</v>
      </c>
      <c r="EB7" s="83">
        <v>109.9</v>
      </c>
      <c r="EC7" s="83">
        <v>103.6</v>
      </c>
      <c r="ED7" s="83">
        <v>95.7</v>
      </c>
      <c r="EE7" s="83">
        <v>55.5</v>
      </c>
      <c r="EF7" s="83">
        <v>59.8</v>
      </c>
      <c r="EG7" s="83">
        <v>59.5</v>
      </c>
      <c r="EH7" s="83">
        <v>60.3</v>
      </c>
      <c r="EI7" s="83">
        <v>61.3</v>
      </c>
      <c r="EJ7" s="83">
        <v>57.7</v>
      </c>
      <c r="EK7" s="83">
        <v>59.8</v>
      </c>
      <c r="EL7" s="83">
        <v>59.6</v>
      </c>
      <c r="EM7" s="83">
        <v>60.3</v>
      </c>
      <c r="EN7" s="83">
        <v>60.2</v>
      </c>
      <c r="EO7" s="83">
        <v>0</v>
      </c>
      <c r="EP7" s="83">
        <v>0</v>
      </c>
      <c r="EQ7" s="83">
        <v>0</v>
      </c>
      <c r="ER7" s="83">
        <v>0</v>
      </c>
      <c r="ES7" s="83">
        <v>0</v>
      </c>
      <c r="ET7" s="83">
        <v>15.3</v>
      </c>
      <c r="EU7" s="83">
        <v>16.2</v>
      </c>
      <c r="EV7" s="83">
        <v>18.7</v>
      </c>
      <c r="EW7" s="83">
        <v>20.5</v>
      </c>
      <c r="EX7" s="83">
        <v>21.4</v>
      </c>
      <c r="EY7" s="80">
        <v>33230</v>
      </c>
      <c r="EZ7" s="83">
        <v>53.1</v>
      </c>
      <c r="FA7" s="83">
        <v>44.7</v>
      </c>
      <c r="FB7" s="83">
        <v>50.1</v>
      </c>
      <c r="FC7" s="83">
        <v>43</v>
      </c>
      <c r="FD7" s="83">
        <v>54.4</v>
      </c>
      <c r="FE7" s="83">
        <v>37</v>
      </c>
      <c r="FF7" s="83">
        <v>39.5</v>
      </c>
      <c r="FG7" s="83">
        <v>39.1</v>
      </c>
      <c r="FH7" s="83">
        <v>37.299999999999997</v>
      </c>
      <c r="FI7" s="83">
        <v>38</v>
      </c>
      <c r="FJ7" s="83">
        <v>3.9</v>
      </c>
      <c r="FK7" s="83">
        <v>26.9</v>
      </c>
      <c r="FL7" s="83">
        <v>10</v>
      </c>
      <c r="FM7" s="83">
        <v>13.6</v>
      </c>
      <c r="FN7" s="83">
        <v>21.1</v>
      </c>
      <c r="FO7" s="83">
        <v>22.6</v>
      </c>
      <c r="FP7" s="83">
        <v>22</v>
      </c>
      <c r="FQ7" s="83">
        <v>21.4</v>
      </c>
      <c r="FR7" s="83">
        <v>19.3</v>
      </c>
      <c r="FS7" s="83">
        <v>20.6</v>
      </c>
      <c r="FT7" s="83">
        <v>42.2</v>
      </c>
      <c r="FU7" s="83">
        <v>21.6</v>
      </c>
      <c r="FV7" s="83">
        <v>15.7</v>
      </c>
      <c r="FW7" s="83">
        <v>9.1</v>
      </c>
      <c r="FX7" s="83">
        <v>4</v>
      </c>
      <c r="FY7" s="83">
        <v>120.9</v>
      </c>
      <c r="FZ7" s="83">
        <v>105.7</v>
      </c>
      <c r="GA7" s="83">
        <v>89.4</v>
      </c>
      <c r="GB7" s="83">
        <v>83.3</v>
      </c>
      <c r="GC7" s="83">
        <v>73.2</v>
      </c>
      <c r="GD7" s="83">
        <v>55.5</v>
      </c>
      <c r="GE7" s="83">
        <v>59.8</v>
      </c>
      <c r="GF7" s="83">
        <v>59.5</v>
      </c>
      <c r="GG7" s="83">
        <v>60.3</v>
      </c>
      <c r="GH7" s="83">
        <v>61.3</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5</v>
      </c>
      <c r="MV7" s="83">
        <v>5</v>
      </c>
      <c r="MW7" s="83">
        <v>5</v>
      </c>
      <c r="MX7" s="83">
        <v>5</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（最大出力合計33,230kW）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（最大出力合計33,230kW）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127.1</v>
      </c>
      <c r="AZ11" s="95">
        <f>AZ7</f>
        <v>104.6</v>
      </c>
      <c r="BA11" s="95">
        <f>BA7</f>
        <v>113.9</v>
      </c>
      <c r="BB11" s="95">
        <f>BB7</f>
        <v>110.8</v>
      </c>
      <c r="BC11" s="95">
        <f>BC7</f>
        <v>120.4</v>
      </c>
      <c r="BD11" s="84"/>
      <c r="BE11" s="84"/>
      <c r="BF11" s="84"/>
      <c r="BG11" s="84"/>
      <c r="BH11" s="84"/>
      <c r="BI11" s="94" t="s">
        <v>139</v>
      </c>
      <c r="BJ11" s="95">
        <f>BJ7</f>
        <v>133</v>
      </c>
      <c r="BK11" s="95">
        <f>BK7</f>
        <v>103.3</v>
      </c>
      <c r="BL11" s="95">
        <f>BL7</f>
        <v>111.8</v>
      </c>
      <c r="BM11" s="95">
        <f>BM7</f>
        <v>109.1</v>
      </c>
      <c r="BN11" s="95">
        <f>BN7</f>
        <v>117.9</v>
      </c>
      <c r="BO11" s="84"/>
      <c r="BP11" s="84"/>
      <c r="BQ11" s="84"/>
      <c r="BR11" s="84"/>
      <c r="BS11" s="84"/>
      <c r="BT11" s="94" t="s">
        <v>140</v>
      </c>
      <c r="BU11" s="95">
        <f>BU7</f>
        <v>760.1</v>
      </c>
      <c r="BV11" s="95">
        <f>BV7</f>
        <v>887</v>
      </c>
      <c r="BW11" s="95">
        <f>BW7</f>
        <v>466.5</v>
      </c>
      <c r="BX11" s="95">
        <f>BX7</f>
        <v>964.2</v>
      </c>
      <c r="BY11" s="95">
        <f>BY7</f>
        <v>1433</v>
      </c>
      <c r="BZ11" s="84"/>
      <c r="CA11" s="84"/>
      <c r="CB11" s="84"/>
      <c r="CC11" s="84"/>
      <c r="CD11" s="84"/>
      <c r="CE11" s="94" t="s">
        <v>141</v>
      </c>
      <c r="CF11" s="95">
        <f>CF7</f>
        <v>4534.1000000000004</v>
      </c>
      <c r="CG11" s="95">
        <f>CG7</f>
        <v>6511.9</v>
      </c>
      <c r="CH11" s="95">
        <f>CH7</f>
        <v>5407.4</v>
      </c>
      <c r="CI11" s="95">
        <f>CI7</f>
        <v>7811.5</v>
      </c>
      <c r="CJ11" s="95">
        <f>CJ7</f>
        <v>5896.7</v>
      </c>
      <c r="CK11" s="84"/>
      <c r="CL11" s="84"/>
      <c r="CM11" s="84"/>
      <c r="CN11" s="84"/>
      <c r="CO11" s="94" t="s">
        <v>142</v>
      </c>
      <c r="CP11" s="96">
        <f>CP7</f>
        <v>482432</v>
      </c>
      <c r="CQ11" s="96">
        <f>CQ7</f>
        <v>275491</v>
      </c>
      <c r="CR11" s="96">
        <f>CR7</f>
        <v>372565</v>
      </c>
      <c r="CS11" s="96">
        <f>CS7</f>
        <v>457519</v>
      </c>
      <c r="CT11" s="96">
        <f>CT7</f>
        <v>449290</v>
      </c>
      <c r="CU11" s="84"/>
      <c r="CV11" s="84"/>
      <c r="CW11" s="84"/>
      <c r="CX11" s="84"/>
      <c r="CY11" s="84"/>
      <c r="CZ11" s="94" t="s">
        <v>143</v>
      </c>
      <c r="DA11" s="95">
        <f>DA7</f>
        <v>53.1</v>
      </c>
      <c r="DB11" s="95">
        <f>DB7</f>
        <v>44.7</v>
      </c>
      <c r="DC11" s="95">
        <f>DC7</f>
        <v>50.1</v>
      </c>
      <c r="DD11" s="95">
        <f>DD7</f>
        <v>43</v>
      </c>
      <c r="DE11" s="95">
        <f>DE7</f>
        <v>54.4</v>
      </c>
      <c r="DF11" s="84"/>
      <c r="DG11" s="84"/>
      <c r="DH11" s="84"/>
      <c r="DI11" s="84"/>
      <c r="DJ11" s="94" t="s">
        <v>144</v>
      </c>
      <c r="DK11" s="95">
        <f>DK7</f>
        <v>3.9</v>
      </c>
      <c r="DL11" s="95">
        <f>DL7</f>
        <v>26.9</v>
      </c>
      <c r="DM11" s="95">
        <f>DM7</f>
        <v>10</v>
      </c>
      <c r="DN11" s="95">
        <f>DN7</f>
        <v>13.6</v>
      </c>
      <c r="DO11" s="95">
        <f>DO7</f>
        <v>21.1</v>
      </c>
      <c r="DP11" s="84"/>
      <c r="DQ11" s="84"/>
      <c r="DR11" s="84"/>
      <c r="DS11" s="84"/>
      <c r="DT11" s="94" t="s">
        <v>145</v>
      </c>
      <c r="DU11" s="95">
        <f>DU7</f>
        <v>42.2</v>
      </c>
      <c r="DV11" s="95">
        <f>DV7</f>
        <v>21.6</v>
      </c>
      <c r="DW11" s="95">
        <f>DW7</f>
        <v>15.7</v>
      </c>
      <c r="DX11" s="95">
        <f>DX7</f>
        <v>9.1</v>
      </c>
      <c r="DY11" s="95">
        <f>DY7</f>
        <v>4</v>
      </c>
      <c r="DZ11" s="84"/>
      <c r="EA11" s="84"/>
      <c r="EB11" s="84"/>
      <c r="EC11" s="84"/>
      <c r="ED11" s="94" t="s">
        <v>146</v>
      </c>
      <c r="EE11" s="95">
        <f>EE7</f>
        <v>55.5</v>
      </c>
      <c r="EF11" s="95">
        <f>EF7</f>
        <v>59.8</v>
      </c>
      <c r="EG11" s="95">
        <f>EG7</f>
        <v>59.5</v>
      </c>
      <c r="EH11" s="95">
        <f>EH7</f>
        <v>60.3</v>
      </c>
      <c r="EI11" s="95">
        <f>EI7</f>
        <v>61.3</v>
      </c>
      <c r="EJ11" s="84"/>
      <c r="EK11" s="84"/>
      <c r="EL11" s="84"/>
      <c r="EM11" s="84"/>
      <c r="EN11" s="94" t="s">
        <v>147</v>
      </c>
      <c r="EO11" s="95">
        <f>EO7</f>
        <v>0</v>
      </c>
      <c r="EP11" s="95">
        <f>EP7</f>
        <v>0</v>
      </c>
      <c r="EQ11" s="95">
        <f>EQ7</f>
        <v>0</v>
      </c>
      <c r="ER11" s="95">
        <f>ER7</f>
        <v>0</v>
      </c>
      <c r="ES11" s="95">
        <f>ES7</f>
        <v>0</v>
      </c>
      <c r="ET11" s="84"/>
      <c r="EU11" s="84"/>
      <c r="EV11" s="84"/>
      <c r="EW11" s="84"/>
      <c r="EX11" s="84"/>
      <c r="EY11" s="94" t="s">
        <v>148</v>
      </c>
      <c r="EZ11" s="95">
        <f>EZ7</f>
        <v>53.1</v>
      </c>
      <c r="FA11" s="95">
        <f>FA7</f>
        <v>44.7</v>
      </c>
      <c r="FB11" s="95">
        <f>FB7</f>
        <v>50.1</v>
      </c>
      <c r="FC11" s="95">
        <f>FC7</f>
        <v>43</v>
      </c>
      <c r="FD11" s="95">
        <f>FD7</f>
        <v>54.4</v>
      </c>
      <c r="FE11" s="84"/>
      <c r="FF11" s="84"/>
      <c r="FG11" s="84"/>
      <c r="FH11" s="84"/>
      <c r="FI11" s="94" t="s">
        <v>149</v>
      </c>
      <c r="FJ11" s="95">
        <f>FJ7</f>
        <v>3.9</v>
      </c>
      <c r="FK11" s="95">
        <f>FK7</f>
        <v>26.9</v>
      </c>
      <c r="FL11" s="95">
        <f>FL7</f>
        <v>10</v>
      </c>
      <c r="FM11" s="95">
        <f>FM7</f>
        <v>13.6</v>
      </c>
      <c r="FN11" s="95">
        <f>FN7</f>
        <v>21.1</v>
      </c>
      <c r="FO11" s="84"/>
      <c r="FP11" s="84"/>
      <c r="FQ11" s="84"/>
      <c r="FR11" s="84"/>
      <c r="FS11" s="94" t="s">
        <v>150</v>
      </c>
      <c r="FT11" s="95">
        <f>FT7</f>
        <v>42.2</v>
      </c>
      <c r="FU11" s="95">
        <f>FU7</f>
        <v>21.6</v>
      </c>
      <c r="FV11" s="95">
        <f>FV7</f>
        <v>15.7</v>
      </c>
      <c r="FW11" s="95">
        <f>FW7</f>
        <v>9.1</v>
      </c>
      <c r="FX11" s="95">
        <f>FX7</f>
        <v>4</v>
      </c>
      <c r="FY11" s="84"/>
      <c r="FZ11" s="84"/>
      <c r="GA11" s="84"/>
      <c r="GB11" s="84"/>
      <c r="GC11" s="94" t="s">
        <v>151</v>
      </c>
      <c r="GD11" s="95">
        <f>GD7</f>
        <v>55.5</v>
      </c>
      <c r="GE11" s="95">
        <f>GE7</f>
        <v>59.8</v>
      </c>
      <c r="GF11" s="95">
        <f>GF7</f>
        <v>59.5</v>
      </c>
      <c r="GG11" s="95">
        <f>GG7</f>
        <v>60.3</v>
      </c>
      <c r="GH11" s="95">
        <f>GH7</f>
        <v>61.3</v>
      </c>
      <c r="GI11" s="84"/>
      <c r="GJ11" s="84"/>
      <c r="GK11" s="84"/>
      <c r="GL11" s="84"/>
      <c r="GM11" s="94" t="s">
        <v>149</v>
      </c>
      <c r="GN11" s="95">
        <f>GN7</f>
        <v>0</v>
      </c>
      <c r="GO11" s="95">
        <f>GO7</f>
        <v>0</v>
      </c>
      <c r="GP11" s="95">
        <f>GP7</f>
        <v>0</v>
      </c>
      <c r="GQ11" s="95">
        <f>GQ7</f>
        <v>0</v>
      </c>
      <c r="GR11" s="95">
        <f>GR7</f>
        <v>0</v>
      </c>
      <c r="GS11" s="84"/>
      <c r="GT11" s="84"/>
      <c r="GU11" s="84"/>
      <c r="GV11" s="84"/>
      <c r="GW11" s="84"/>
      <c r="GX11" s="94" t="s">
        <v>149</v>
      </c>
      <c r="GY11" s="95" t="str">
        <f>GY7</f>
        <v>-</v>
      </c>
      <c r="GZ11" s="95" t="str">
        <f>GZ7</f>
        <v>-</v>
      </c>
      <c r="HA11" s="95" t="str">
        <f>HA7</f>
        <v>-</v>
      </c>
      <c r="HB11" s="95" t="str">
        <f>HB7</f>
        <v>-</v>
      </c>
      <c r="HC11" s="95" t="str">
        <f>HC7</f>
        <v>-</v>
      </c>
      <c r="HD11" s="84"/>
      <c r="HE11" s="84"/>
      <c r="HF11" s="84"/>
      <c r="HG11" s="84"/>
      <c r="HH11" s="94" t="s">
        <v>149</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153</v>
      </c>
      <c r="IX11" s="95" t="str">
        <f>IX7</f>
        <v>-</v>
      </c>
      <c r="IY11" s="95" t="str">
        <f>IY7</f>
        <v>-</v>
      </c>
      <c r="IZ11" s="95" t="str">
        <f>IZ7</f>
        <v>-</v>
      </c>
      <c r="JA11" s="95" t="str">
        <f>JA7</f>
        <v>-</v>
      </c>
      <c r="JB11" s="95" t="str">
        <f>JB7</f>
        <v>-</v>
      </c>
      <c r="JC11" s="84"/>
      <c r="JD11" s="84"/>
      <c r="JE11" s="84"/>
      <c r="JF11" s="84"/>
      <c r="JG11" s="94" t="s">
        <v>155</v>
      </c>
      <c r="JH11" s="95" t="str">
        <f>JH7</f>
        <v>-</v>
      </c>
      <c r="JI11" s="95" t="str">
        <f>JI7</f>
        <v>-</v>
      </c>
      <c r="JJ11" s="95" t="str">
        <f>JJ7</f>
        <v>-</v>
      </c>
      <c r="JK11" s="95" t="str">
        <f>JK7</f>
        <v>-</v>
      </c>
      <c r="JL11" s="95" t="str">
        <f>JL7</f>
        <v>-</v>
      </c>
      <c r="JM11" s="84"/>
      <c r="JN11" s="84"/>
      <c r="JO11" s="84"/>
      <c r="JP11" s="84"/>
      <c r="JQ11" s="94" t="s">
        <v>155</v>
      </c>
      <c r="JR11" s="95" t="str">
        <f>JR7</f>
        <v>-</v>
      </c>
      <c r="JS11" s="95" t="str">
        <f>JS7</f>
        <v>-</v>
      </c>
      <c r="JT11" s="95" t="str">
        <f>JT7</f>
        <v>-</v>
      </c>
      <c r="JU11" s="95" t="str">
        <f>JU7</f>
        <v>-</v>
      </c>
      <c r="JV11" s="95" t="str">
        <f>JV7</f>
        <v>-</v>
      </c>
      <c r="JW11" s="84"/>
      <c r="JX11" s="84"/>
      <c r="JY11" s="84"/>
      <c r="JZ11" s="84"/>
      <c r="KA11" s="94" t="s">
        <v>149</v>
      </c>
      <c r="KB11" s="95" t="str">
        <f>KB7</f>
        <v>-</v>
      </c>
      <c r="KC11" s="95" t="str">
        <f>KC7</f>
        <v>-</v>
      </c>
      <c r="KD11" s="95" t="str">
        <f>KD7</f>
        <v>-</v>
      </c>
      <c r="KE11" s="95" t="str">
        <f>KE7</f>
        <v>-</v>
      </c>
      <c r="KF11" s="95" t="str">
        <f>KF7</f>
        <v>-</v>
      </c>
      <c r="KG11" s="84"/>
      <c r="KH11" s="84"/>
      <c r="KI11" s="84"/>
      <c r="KJ11" s="84"/>
      <c r="KK11" s="94" t="s">
        <v>149</v>
      </c>
      <c r="KL11" s="95" t="str">
        <f>KL7</f>
        <v>-</v>
      </c>
      <c r="KM11" s="95" t="str">
        <f>KM7</f>
        <v>-</v>
      </c>
      <c r="KN11" s="95" t="str">
        <f>KN7</f>
        <v>-</v>
      </c>
      <c r="KO11" s="95" t="str">
        <f>KO7</f>
        <v>-</v>
      </c>
      <c r="KP11" s="95" t="str">
        <f>KP7</f>
        <v>-</v>
      </c>
      <c r="KQ11" s="84"/>
      <c r="KR11" s="84"/>
      <c r="KS11" s="84"/>
      <c r="KT11" s="84"/>
      <c r="KU11" s="84"/>
      <c r="KV11" s="94" t="s">
        <v>152</v>
      </c>
      <c r="KW11" s="95" t="str">
        <f>KW7</f>
        <v>-</v>
      </c>
      <c r="KX11" s="95" t="str">
        <f>KX7</f>
        <v>-</v>
      </c>
      <c r="KY11" s="95" t="str">
        <f>KY7</f>
        <v>-</v>
      </c>
      <c r="KZ11" s="95" t="str">
        <f>KZ7</f>
        <v>-</v>
      </c>
      <c r="LA11" s="95" t="str">
        <f>LA7</f>
        <v>-</v>
      </c>
      <c r="LB11" s="84"/>
      <c r="LC11" s="84"/>
      <c r="LD11" s="84"/>
      <c r="LE11" s="84"/>
      <c r="LF11" s="94" t="s">
        <v>149</v>
      </c>
      <c r="LG11" s="95" t="str">
        <f>LG7</f>
        <v>-</v>
      </c>
      <c r="LH11" s="95" t="str">
        <f>LH7</f>
        <v>-</v>
      </c>
      <c r="LI11" s="95" t="str">
        <f>LI7</f>
        <v>-</v>
      </c>
      <c r="LJ11" s="95" t="str">
        <f>LJ7</f>
        <v>-</v>
      </c>
      <c r="LK11" s="95" t="str">
        <f>LK7</f>
        <v>-</v>
      </c>
      <c r="LL11" s="84"/>
      <c r="LM11" s="84"/>
      <c r="LN11" s="84"/>
      <c r="LO11" s="84"/>
      <c r="LP11" s="94" t="s">
        <v>149</v>
      </c>
      <c r="LQ11" s="95" t="str">
        <f>LQ7</f>
        <v>-</v>
      </c>
      <c r="LR11" s="95" t="str">
        <f>LR7</f>
        <v>-</v>
      </c>
      <c r="LS11" s="95" t="str">
        <f>LS7</f>
        <v>-</v>
      </c>
      <c r="LT11" s="95" t="str">
        <f>LT7</f>
        <v>-</v>
      </c>
      <c r="LU11" s="95" t="str">
        <f>LU7</f>
        <v>-</v>
      </c>
      <c r="LV11" s="84"/>
      <c r="LW11" s="84"/>
      <c r="LX11" s="84"/>
      <c r="LY11" s="84"/>
      <c r="LZ11" s="94" t="s">
        <v>149</v>
      </c>
      <c r="MA11" s="95" t="str">
        <f>MA7</f>
        <v>-</v>
      </c>
      <c r="MB11" s="95" t="str">
        <f>MB7</f>
        <v>-</v>
      </c>
      <c r="MC11" s="95" t="str">
        <f>MC7</f>
        <v>-</v>
      </c>
      <c r="MD11" s="95" t="str">
        <f>MD7</f>
        <v>-</v>
      </c>
      <c r="ME11" s="95" t="str">
        <f>ME7</f>
        <v>-</v>
      </c>
      <c r="MF11" s="84"/>
      <c r="MG11" s="84"/>
      <c r="MH11" s="84"/>
      <c r="MI11" s="84"/>
      <c r="MJ11" s="94" t="s">
        <v>149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156</v>
      </c>
      <c r="AY12" s="95">
        <f>BD7</f>
        <v>119.7</v>
      </c>
      <c r="AZ12" s="95">
        <f>BE7</f>
        <v>125.7</v>
      </c>
      <c r="BA12" s="95">
        <f>BF7</f>
        <v>129.69999999999999</v>
      </c>
      <c r="BB12" s="95">
        <f>BG7</f>
        <v>135.9</v>
      </c>
      <c r="BC12" s="95">
        <f>BH7</f>
        <v>130.5</v>
      </c>
      <c r="BD12" s="84"/>
      <c r="BE12" s="84"/>
      <c r="BF12" s="84"/>
      <c r="BG12" s="84"/>
      <c r="BH12" s="84"/>
      <c r="BI12" s="94" t="s">
        <v>156</v>
      </c>
      <c r="BJ12" s="95">
        <f>BO7</f>
        <v>121.8</v>
      </c>
      <c r="BK12" s="95">
        <f>BP7</f>
        <v>124.8</v>
      </c>
      <c r="BL12" s="95">
        <f>BQ7</f>
        <v>130.4</v>
      </c>
      <c r="BM12" s="95">
        <f>BR7</f>
        <v>136.30000000000001</v>
      </c>
      <c r="BN12" s="95">
        <f>BS7</f>
        <v>130.69999999999999</v>
      </c>
      <c r="BO12" s="84"/>
      <c r="BP12" s="84"/>
      <c r="BQ12" s="84"/>
      <c r="BR12" s="84"/>
      <c r="BS12" s="84"/>
      <c r="BT12" s="94" t="s">
        <v>156</v>
      </c>
      <c r="BU12" s="95">
        <f>BZ7</f>
        <v>992.4</v>
      </c>
      <c r="BV12" s="95">
        <f>CA7</f>
        <v>638.79999999999995</v>
      </c>
      <c r="BW12" s="95">
        <f>CB7</f>
        <v>716.7</v>
      </c>
      <c r="BX12" s="95">
        <f>CC7</f>
        <v>688</v>
      </c>
      <c r="BY12" s="95">
        <f>CD7</f>
        <v>707.7</v>
      </c>
      <c r="BZ12" s="84"/>
      <c r="CA12" s="84"/>
      <c r="CB12" s="84"/>
      <c r="CC12" s="84"/>
      <c r="CD12" s="84"/>
      <c r="CE12" s="94" t="s">
        <v>156</v>
      </c>
      <c r="CF12" s="95">
        <f>CK7</f>
        <v>7914.4</v>
      </c>
      <c r="CG12" s="95">
        <f>CL7</f>
        <v>7493.6</v>
      </c>
      <c r="CH12" s="95">
        <f>CM7</f>
        <v>8014.2</v>
      </c>
      <c r="CI12" s="95">
        <f>CN7</f>
        <v>8260</v>
      </c>
      <c r="CJ12" s="95">
        <f>CO7</f>
        <v>8600.1</v>
      </c>
      <c r="CK12" s="84"/>
      <c r="CL12" s="84"/>
      <c r="CM12" s="84"/>
      <c r="CN12" s="84"/>
      <c r="CO12" s="94" t="s">
        <v>156</v>
      </c>
      <c r="CP12" s="96">
        <f>CU7</f>
        <v>1160012</v>
      </c>
      <c r="CQ12" s="96">
        <f>CV7</f>
        <v>1146099</v>
      </c>
      <c r="CR12" s="96">
        <f>CW7</f>
        <v>1494682</v>
      </c>
      <c r="CS12" s="96">
        <f>CX7</f>
        <v>1543942</v>
      </c>
      <c r="CT12" s="96">
        <f>CY7</f>
        <v>1467681</v>
      </c>
      <c r="CU12" s="84"/>
      <c r="CV12" s="84"/>
      <c r="CW12" s="84"/>
      <c r="CX12" s="84"/>
      <c r="CY12" s="84"/>
      <c r="CZ12" s="94" t="s">
        <v>157</v>
      </c>
      <c r="DA12" s="95">
        <f>DF7</f>
        <v>36.299999999999997</v>
      </c>
      <c r="DB12" s="95">
        <f>DG7</f>
        <v>38.4</v>
      </c>
      <c r="DC12" s="95">
        <f>DH7</f>
        <v>37.700000000000003</v>
      </c>
      <c r="DD12" s="95">
        <f>DI7</f>
        <v>36.200000000000003</v>
      </c>
      <c r="DE12" s="95">
        <f>DJ7</f>
        <v>36.5</v>
      </c>
      <c r="DF12" s="84"/>
      <c r="DG12" s="84"/>
      <c r="DH12" s="84"/>
      <c r="DI12" s="84"/>
      <c r="DJ12" s="94" t="s">
        <v>156</v>
      </c>
      <c r="DK12" s="95">
        <f>DP7</f>
        <v>22.1</v>
      </c>
      <c r="DL12" s="95">
        <f>DQ7</f>
        <v>21.1</v>
      </c>
      <c r="DM12" s="95">
        <f>DR7</f>
        <v>20</v>
      </c>
      <c r="DN12" s="95">
        <f>DS7</f>
        <v>18.2</v>
      </c>
      <c r="DO12" s="95">
        <f>DT7</f>
        <v>20.9</v>
      </c>
      <c r="DP12" s="84"/>
      <c r="DQ12" s="84"/>
      <c r="DR12" s="84"/>
      <c r="DS12" s="84"/>
      <c r="DT12" s="94" t="s">
        <v>158</v>
      </c>
      <c r="DU12" s="95">
        <f>DZ7</f>
        <v>130.19999999999999</v>
      </c>
      <c r="DV12" s="95">
        <f>EA7</f>
        <v>128.80000000000001</v>
      </c>
      <c r="DW12" s="95">
        <f>EB7</f>
        <v>109.9</v>
      </c>
      <c r="DX12" s="95">
        <f>EC7</f>
        <v>103.6</v>
      </c>
      <c r="DY12" s="95">
        <f>ED7</f>
        <v>95.7</v>
      </c>
      <c r="DZ12" s="84"/>
      <c r="EA12" s="84"/>
      <c r="EB12" s="84"/>
      <c r="EC12" s="84"/>
      <c r="ED12" s="94" t="s">
        <v>159</v>
      </c>
      <c r="EE12" s="95">
        <f>EJ7</f>
        <v>57.7</v>
      </c>
      <c r="EF12" s="95">
        <f>EK7</f>
        <v>59.8</v>
      </c>
      <c r="EG12" s="95">
        <f>EL7</f>
        <v>59.6</v>
      </c>
      <c r="EH12" s="95">
        <f>EM7</f>
        <v>60.3</v>
      </c>
      <c r="EI12" s="95">
        <f>EN7</f>
        <v>60.2</v>
      </c>
      <c r="EJ12" s="84"/>
      <c r="EK12" s="84"/>
      <c r="EL12" s="84"/>
      <c r="EM12" s="84"/>
      <c r="EN12" s="94" t="s">
        <v>159</v>
      </c>
      <c r="EO12" s="95">
        <f>ET7</f>
        <v>15.3</v>
      </c>
      <c r="EP12" s="95">
        <f>EU7</f>
        <v>16.2</v>
      </c>
      <c r="EQ12" s="95">
        <f>EV7</f>
        <v>18.7</v>
      </c>
      <c r="ER12" s="95">
        <f>EW7</f>
        <v>20.5</v>
      </c>
      <c r="ES12" s="95">
        <f>EX7</f>
        <v>21.4</v>
      </c>
      <c r="ET12" s="84"/>
      <c r="EU12" s="84"/>
      <c r="EV12" s="84"/>
      <c r="EW12" s="84"/>
      <c r="EX12" s="84"/>
      <c r="EY12" s="94" t="s">
        <v>156</v>
      </c>
      <c r="EZ12" s="95">
        <f>IF($EZ$8,FE7,"-")</f>
        <v>37</v>
      </c>
      <c r="FA12" s="95">
        <f>IF($EZ$8,FF7,"-")</f>
        <v>39.5</v>
      </c>
      <c r="FB12" s="95">
        <f>IF($EZ$8,FG7,"-")</f>
        <v>39.1</v>
      </c>
      <c r="FC12" s="95">
        <f>IF($EZ$8,FH7,"-")</f>
        <v>37.299999999999997</v>
      </c>
      <c r="FD12" s="95">
        <f>IF($EZ$8,FI7,"-")</f>
        <v>38</v>
      </c>
      <c r="FE12" s="84"/>
      <c r="FF12" s="84"/>
      <c r="FG12" s="84"/>
      <c r="FH12" s="84"/>
      <c r="FI12" s="94" t="s">
        <v>156</v>
      </c>
      <c r="FJ12" s="95">
        <f>IF($FJ$8,FO7,"-")</f>
        <v>22.6</v>
      </c>
      <c r="FK12" s="95">
        <f>IF($FJ$8,FP7,"-")</f>
        <v>22</v>
      </c>
      <c r="FL12" s="95">
        <f>IF($FJ$8,FQ7,"-")</f>
        <v>21.4</v>
      </c>
      <c r="FM12" s="95">
        <f>IF($FJ$8,FR7,"-")</f>
        <v>19.3</v>
      </c>
      <c r="FN12" s="95">
        <f>IF($FJ$8,FS7,"-")</f>
        <v>20.6</v>
      </c>
      <c r="FO12" s="84"/>
      <c r="FP12" s="84"/>
      <c r="FQ12" s="84"/>
      <c r="FR12" s="84"/>
      <c r="FS12" s="94" t="s">
        <v>156</v>
      </c>
      <c r="FT12" s="95">
        <f>IF($FT$8,FY7,"-")</f>
        <v>120.9</v>
      </c>
      <c r="FU12" s="95">
        <f>IF($FT$8,FZ7,"-")</f>
        <v>105.7</v>
      </c>
      <c r="FV12" s="95">
        <f>IF($FT$8,GA7,"-")</f>
        <v>89.4</v>
      </c>
      <c r="FW12" s="95">
        <f>IF($FT$8,GB7,"-")</f>
        <v>83.3</v>
      </c>
      <c r="FX12" s="95">
        <f>IF($FT$8,GC7,"-")</f>
        <v>73.2</v>
      </c>
      <c r="FY12" s="84"/>
      <c r="FZ12" s="84"/>
      <c r="GA12" s="84"/>
      <c r="GB12" s="84"/>
      <c r="GC12" s="94" t="s">
        <v>160</v>
      </c>
      <c r="GD12" s="95">
        <f>IF($GD$8,GI7,"-")</f>
        <v>58.6</v>
      </c>
      <c r="GE12" s="95">
        <f>IF($GD$8,GJ7,"-")</f>
        <v>61.3</v>
      </c>
      <c r="GF12" s="95">
        <f>IF($GD$8,GK7,"-")</f>
        <v>61.7</v>
      </c>
      <c r="GG12" s="95">
        <f>IF($GD$8,GL7,"-")</f>
        <v>62.1</v>
      </c>
      <c r="GH12" s="95">
        <f>IF($GD$8,GM7,"-")</f>
        <v>62.6</v>
      </c>
      <c r="GI12" s="84"/>
      <c r="GJ12" s="84"/>
      <c r="GK12" s="84"/>
      <c r="GL12" s="84"/>
      <c r="GM12" s="94" t="s">
        <v>156</v>
      </c>
      <c r="GN12" s="95">
        <f>IF($GN$8,GS7,"-")</f>
        <v>12.2</v>
      </c>
      <c r="GO12" s="95">
        <f>IF($GN$8,GT7,"-")</f>
        <v>11.9</v>
      </c>
      <c r="GP12" s="95">
        <f>IF($GN$8,GU7,"-")</f>
        <v>13.3</v>
      </c>
      <c r="GQ12" s="95">
        <f>IF($GN$8,GV7,"-")</f>
        <v>14.4</v>
      </c>
      <c r="GR12" s="95">
        <f>IF($GN$8,GW7,"-")</f>
        <v>15.3</v>
      </c>
      <c r="GS12" s="84"/>
      <c r="GT12" s="84"/>
      <c r="GU12" s="84"/>
      <c r="GV12" s="84"/>
      <c r="GW12" s="84"/>
      <c r="GX12" s="94" t="s">
        <v>156</v>
      </c>
      <c r="GY12" s="95" t="str">
        <f>IF($GY$8,HD7,"-")</f>
        <v>-</v>
      </c>
      <c r="GZ12" s="95" t="str">
        <f>IF($GY$8,HE7,"-")</f>
        <v>-</v>
      </c>
      <c r="HA12" s="95" t="str">
        <f>IF($GY$8,HF7,"-")</f>
        <v>-</v>
      </c>
      <c r="HB12" s="95" t="str">
        <f>IF($GY$8,HG7,"-")</f>
        <v>-</v>
      </c>
      <c r="HC12" s="95" t="str">
        <f>IF($GY$8,HH7,"-")</f>
        <v>-</v>
      </c>
      <c r="HD12" s="84"/>
      <c r="HE12" s="84"/>
      <c r="HF12" s="84"/>
      <c r="HG12" s="84"/>
      <c r="HH12" s="94" t="s">
        <v>156</v>
      </c>
      <c r="HI12" s="95" t="str">
        <f>IF($HI$8,HN7,"-")</f>
        <v>-</v>
      </c>
      <c r="HJ12" s="95" t="str">
        <f>IF($HI$8,HO7,"-")</f>
        <v>-</v>
      </c>
      <c r="HK12" s="95" t="str">
        <f>IF($HI$8,HP7,"-")</f>
        <v>-</v>
      </c>
      <c r="HL12" s="95" t="str">
        <f>IF($HI$8,HQ7,"-")</f>
        <v>-</v>
      </c>
      <c r="HM12" s="95" t="str">
        <f>IF($HI$8,HR7,"-")</f>
        <v>-</v>
      </c>
      <c r="HN12" s="84"/>
      <c r="HO12" s="84"/>
      <c r="HP12" s="84"/>
      <c r="HQ12" s="84"/>
      <c r="HR12" s="94" t="s">
        <v>161</v>
      </c>
      <c r="HS12" s="95" t="str">
        <f>IF($HS$8,HX7,"-")</f>
        <v>-</v>
      </c>
      <c r="HT12" s="95" t="str">
        <f>IF($HS$8,HY7,"-")</f>
        <v>-</v>
      </c>
      <c r="HU12" s="95" t="str">
        <f>IF($HS$8,HZ7,"-")</f>
        <v>-</v>
      </c>
      <c r="HV12" s="95" t="str">
        <f>IF($HS$8,IA7,"-")</f>
        <v>-</v>
      </c>
      <c r="HW12" s="95" t="str">
        <f>IF($HS$8,IB7,"-")</f>
        <v>-</v>
      </c>
      <c r="HX12" s="84"/>
      <c r="HY12" s="84"/>
      <c r="HZ12" s="84"/>
      <c r="IA12" s="84"/>
      <c r="IB12" s="94" t="s">
        <v>156</v>
      </c>
      <c r="IC12" s="95" t="str">
        <f>IF($IC$8,IH7,"-")</f>
        <v>-</v>
      </c>
      <c r="ID12" s="95" t="str">
        <f>IF($IC$8,II7,"-")</f>
        <v>-</v>
      </c>
      <c r="IE12" s="95" t="str">
        <f>IF($IC$8,IJ7,"-")</f>
        <v>-</v>
      </c>
      <c r="IF12" s="95" t="str">
        <f>IF($IC$8,IK7,"-")</f>
        <v>-</v>
      </c>
      <c r="IG12" s="95" t="str">
        <f>IF($IC$8,IL7,"-")</f>
        <v>-</v>
      </c>
      <c r="IH12" s="84"/>
      <c r="II12" s="84"/>
      <c r="IJ12" s="84"/>
      <c r="IK12" s="84"/>
      <c r="IL12" s="94" t="s">
        <v>159</v>
      </c>
      <c r="IM12" s="95" t="str">
        <f>IF($IM$8,IR7,"-")</f>
        <v>-</v>
      </c>
      <c r="IN12" s="95" t="str">
        <f>IF($IM$8,IS7,"-")</f>
        <v>-</v>
      </c>
      <c r="IO12" s="95" t="str">
        <f>IF($IM$8,IT7,"-")</f>
        <v>-</v>
      </c>
      <c r="IP12" s="95" t="str">
        <f>IF($IM$8,IU7,"-")</f>
        <v>-</v>
      </c>
      <c r="IQ12" s="95" t="str">
        <f>IF($IM$8,IV7,"-")</f>
        <v>-</v>
      </c>
      <c r="IR12" s="84"/>
      <c r="IS12" s="84"/>
      <c r="IT12" s="84"/>
      <c r="IU12" s="84"/>
      <c r="IV12" s="84"/>
      <c r="IW12" s="94" t="s">
        <v>158</v>
      </c>
      <c r="IX12" s="95" t="str">
        <f>IF($IX$8,JC7,"-")</f>
        <v>-</v>
      </c>
      <c r="IY12" s="95" t="str">
        <f>IF($IX$8,JD7,"-")</f>
        <v>-</v>
      </c>
      <c r="IZ12" s="95" t="str">
        <f>IF($IX$8,JE7,"-")</f>
        <v>-</v>
      </c>
      <c r="JA12" s="95" t="str">
        <f>IF($IX$8,JF7,"-")</f>
        <v>-</v>
      </c>
      <c r="JB12" s="95" t="str">
        <f>IF($IX$8,JG7,"-")</f>
        <v>-</v>
      </c>
      <c r="JC12" s="84"/>
      <c r="JD12" s="84"/>
      <c r="JE12" s="84"/>
      <c r="JF12" s="84"/>
      <c r="JG12" s="94" t="s">
        <v>156</v>
      </c>
      <c r="JH12" s="95" t="str">
        <f>IF($JH$8,JM7,"-")</f>
        <v>-</v>
      </c>
      <c r="JI12" s="95" t="str">
        <f>IF($JH$8,JN7,"-")</f>
        <v>-</v>
      </c>
      <c r="JJ12" s="95" t="str">
        <f>IF($JH$8,JO7,"-")</f>
        <v>-</v>
      </c>
      <c r="JK12" s="95" t="str">
        <f>IF($JH$8,JP7,"-")</f>
        <v>-</v>
      </c>
      <c r="JL12" s="95" t="str">
        <f>IF($JH$8,JQ7,"-")</f>
        <v>-</v>
      </c>
      <c r="JM12" s="84"/>
      <c r="JN12" s="84"/>
      <c r="JO12" s="84"/>
      <c r="JP12" s="84"/>
      <c r="JQ12" s="94" t="s">
        <v>159</v>
      </c>
      <c r="JR12" s="95" t="str">
        <f>IF($JR$8,JW7,"-")</f>
        <v>-</v>
      </c>
      <c r="JS12" s="95" t="str">
        <f>IF($JR$8,JX7,"-")</f>
        <v>-</v>
      </c>
      <c r="JT12" s="95" t="str">
        <f>IF($JR$8,JY7,"-")</f>
        <v>-</v>
      </c>
      <c r="JU12" s="95" t="str">
        <f>IF($JR$8,JZ7,"-")</f>
        <v>-</v>
      </c>
      <c r="JV12" s="95" t="str">
        <f>IF($JR$8,KA7,"-")</f>
        <v>-</v>
      </c>
      <c r="JW12" s="84"/>
      <c r="JX12" s="84"/>
      <c r="JY12" s="84"/>
      <c r="JZ12" s="84"/>
      <c r="KA12" s="94" t="s">
        <v>156</v>
      </c>
      <c r="KB12" s="95" t="str">
        <f>IF($KB$8,KG7,"-")</f>
        <v>-</v>
      </c>
      <c r="KC12" s="95" t="str">
        <f>IF($KB$8,KH7,"-")</f>
        <v>-</v>
      </c>
      <c r="KD12" s="95" t="str">
        <f>IF($KB$8,KI7,"-")</f>
        <v>-</v>
      </c>
      <c r="KE12" s="95" t="str">
        <f>IF($KB$8,KJ7,"-")</f>
        <v>-</v>
      </c>
      <c r="KF12" s="95" t="str">
        <f>IF($KB$8,KK7,"-")</f>
        <v>-</v>
      </c>
      <c r="KG12" s="84"/>
      <c r="KH12" s="84"/>
      <c r="KI12" s="84"/>
      <c r="KJ12" s="84"/>
      <c r="KK12" s="94" t="s">
        <v>162</v>
      </c>
      <c r="KL12" s="95" t="str">
        <f>IF($KL$8,KQ7,"-")</f>
        <v>-</v>
      </c>
      <c r="KM12" s="95" t="str">
        <f>IF($KL$8,KR7,"-")</f>
        <v>-</v>
      </c>
      <c r="KN12" s="95" t="str">
        <f>IF($KL$8,KS7,"-")</f>
        <v>-</v>
      </c>
      <c r="KO12" s="95" t="str">
        <f>IF($KL$8,KT7,"-")</f>
        <v>-</v>
      </c>
      <c r="KP12" s="95" t="str">
        <f>IF($KL$8,KU7,"-")</f>
        <v>-</v>
      </c>
      <c r="KQ12" s="84"/>
      <c r="KR12" s="84"/>
      <c r="KS12" s="84"/>
      <c r="KT12" s="84"/>
      <c r="KU12" s="84"/>
      <c r="KV12" s="94" t="s">
        <v>159</v>
      </c>
      <c r="KW12" s="95" t="str">
        <f>IF($KW$8,LB7,"-")</f>
        <v>-</v>
      </c>
      <c r="KX12" s="95" t="str">
        <f>IF($KW$8,LC7,"-")</f>
        <v>-</v>
      </c>
      <c r="KY12" s="95" t="str">
        <f>IF($KW$8,LD7,"-")</f>
        <v>-</v>
      </c>
      <c r="KZ12" s="95" t="str">
        <f>IF($KW$8,LE7,"-")</f>
        <v>-</v>
      </c>
      <c r="LA12" s="95" t="str">
        <f>IF($KW$8,LF7,"-")</f>
        <v>-</v>
      </c>
      <c r="LB12" s="84"/>
      <c r="LC12" s="84"/>
      <c r="LD12" s="84"/>
      <c r="LE12" s="84"/>
      <c r="LF12" s="94" t="s">
        <v>160</v>
      </c>
      <c r="LG12" s="95" t="str">
        <f>IF($LG$8,LL7,"-")</f>
        <v>-</v>
      </c>
      <c r="LH12" s="95" t="str">
        <f>IF($LG$8,LM7,"-")</f>
        <v>-</v>
      </c>
      <c r="LI12" s="95" t="str">
        <f>IF($LG$8,LN7,"-")</f>
        <v>-</v>
      </c>
      <c r="LJ12" s="95" t="str">
        <f>IF($LG$8,LO7,"-")</f>
        <v>-</v>
      </c>
      <c r="LK12" s="95" t="str">
        <f>IF($LG$8,LP7,"-")</f>
        <v>-</v>
      </c>
      <c r="LL12" s="84"/>
      <c r="LM12" s="84"/>
      <c r="LN12" s="84"/>
      <c r="LO12" s="84"/>
      <c r="LP12" s="94" t="s">
        <v>160</v>
      </c>
      <c r="LQ12" s="95" t="str">
        <f>IF($LQ$8,LV7,"-")</f>
        <v>-</v>
      </c>
      <c r="LR12" s="95" t="str">
        <f>IF($LQ$8,LW7,"-")</f>
        <v>-</v>
      </c>
      <c r="LS12" s="95" t="str">
        <f>IF($LQ$8,LX7,"-")</f>
        <v>-</v>
      </c>
      <c r="LT12" s="95" t="str">
        <f>IF($LQ$8,LY7,"-")</f>
        <v>-</v>
      </c>
      <c r="LU12" s="95" t="str">
        <f>IF($LQ$8,LZ7,"-")</f>
        <v>-</v>
      </c>
      <c r="LV12" s="84"/>
      <c r="LW12" s="84"/>
      <c r="LX12" s="84"/>
      <c r="LY12" s="84"/>
      <c r="LZ12" s="94" t="s">
        <v>160</v>
      </c>
      <c r="MA12" s="95" t="str">
        <f>IF($MA$8,MF7,"-")</f>
        <v>-</v>
      </c>
      <c r="MB12" s="95" t="str">
        <f>IF($MA$8,MG7,"-")</f>
        <v>-</v>
      </c>
      <c r="MC12" s="95" t="str">
        <f>IF($MA$8,MH7,"-")</f>
        <v>-</v>
      </c>
      <c r="MD12" s="95" t="str">
        <f>IF($MA$8,MI7,"-")</f>
        <v>-</v>
      </c>
      <c r="ME12" s="95" t="str">
        <f>IF($MA$8,MJ7,"-")</f>
        <v>-</v>
      </c>
      <c r="MF12" s="84"/>
      <c r="MG12" s="84"/>
      <c r="MH12" s="84"/>
      <c r="MI12" s="84"/>
      <c r="MJ12" s="94" t="s">
        <v>160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163</v>
      </c>
      <c r="AY13" s="95">
        <f>$BI$7</f>
        <v>100</v>
      </c>
      <c r="AZ13" s="95">
        <f>$BI$7</f>
        <v>100</v>
      </c>
      <c r="BA13" s="95">
        <f>$BI$7</f>
        <v>100</v>
      </c>
      <c r="BB13" s="95">
        <f>$BI$7</f>
        <v>100</v>
      </c>
      <c r="BC13" s="95">
        <f>$BI$7</f>
        <v>100</v>
      </c>
      <c r="BD13" s="84"/>
      <c r="BE13" s="84"/>
      <c r="BF13" s="84"/>
      <c r="BG13" s="84"/>
      <c r="BH13" s="84"/>
      <c r="BI13" s="94" t="s">
        <v>163</v>
      </c>
      <c r="BJ13" s="95">
        <f>$BT$7</f>
        <v>100</v>
      </c>
      <c r="BK13" s="95">
        <f>$BT$7</f>
        <v>100</v>
      </c>
      <c r="BL13" s="95">
        <f>$BT$7</f>
        <v>100</v>
      </c>
      <c r="BM13" s="95">
        <f>$BT$7</f>
        <v>100</v>
      </c>
      <c r="BN13" s="95">
        <f>$BT$7</f>
        <v>100</v>
      </c>
      <c r="BO13" s="84"/>
      <c r="BP13" s="84"/>
      <c r="BQ13" s="84"/>
      <c r="BR13" s="84"/>
      <c r="BS13" s="84"/>
      <c r="BT13" s="94" t="s">
        <v>163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164</v>
      </c>
      <c r="C14" s="99"/>
      <c r="D14" s="100"/>
      <c r="E14" s="99"/>
      <c r="F14" s="197" t="s">
        <v>165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166</v>
      </c>
      <c r="C15" s="196"/>
      <c r="D15" s="100"/>
      <c r="E15" s="97">
        <v>1</v>
      </c>
      <c r="F15" s="196" t="s">
        <v>167</v>
      </c>
      <c r="G15" s="196"/>
      <c r="H15" s="102" t="s">
        <v>168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169</v>
      </c>
      <c r="AY15" s="103"/>
      <c r="AZ15" s="103"/>
      <c r="BA15" s="103"/>
      <c r="BB15" s="103"/>
      <c r="BC15" s="103"/>
      <c r="BD15" s="100"/>
      <c r="BE15" s="100"/>
      <c r="BF15" s="100"/>
      <c r="BG15" s="100"/>
      <c r="BH15" s="100"/>
      <c r="BI15" s="101" t="s">
        <v>169</v>
      </c>
      <c r="BJ15" s="103"/>
      <c r="BK15" s="103"/>
      <c r="BL15" s="103"/>
      <c r="BM15" s="103"/>
      <c r="BN15" s="103"/>
      <c r="BO15" s="100"/>
      <c r="BP15" s="100"/>
      <c r="BQ15" s="100"/>
      <c r="BR15" s="100"/>
      <c r="BS15" s="100"/>
      <c r="BT15" s="101" t="s">
        <v>169</v>
      </c>
      <c r="BU15" s="103"/>
      <c r="BV15" s="103"/>
      <c r="BW15" s="103"/>
      <c r="BX15" s="103"/>
      <c r="BY15" s="103"/>
      <c r="BZ15" s="100"/>
      <c r="CA15" s="100"/>
      <c r="CB15" s="100"/>
      <c r="CC15" s="100"/>
      <c r="CD15" s="100"/>
      <c r="CE15" s="101" t="s">
        <v>169</v>
      </c>
      <c r="CF15" s="103"/>
      <c r="CG15" s="103"/>
      <c r="CH15" s="103"/>
      <c r="CI15" s="103"/>
      <c r="CJ15" s="103"/>
      <c r="CK15" s="100"/>
      <c r="CL15" s="100"/>
      <c r="CM15" s="100"/>
      <c r="CN15" s="100"/>
      <c r="CO15" s="101" t="s">
        <v>169</v>
      </c>
      <c r="CP15" s="103"/>
      <c r="CQ15" s="103"/>
      <c r="CR15" s="103"/>
      <c r="CS15" s="103"/>
      <c r="CT15" s="103"/>
      <c r="CU15" s="100"/>
      <c r="CV15" s="100"/>
      <c r="CW15" s="100"/>
      <c r="CX15" s="100"/>
      <c r="CY15" s="100"/>
      <c r="CZ15" s="101" t="s">
        <v>169</v>
      </c>
      <c r="DA15" s="103"/>
      <c r="DB15" s="103"/>
      <c r="DC15" s="103"/>
      <c r="DD15" s="103"/>
      <c r="DE15" s="103"/>
      <c r="DF15" s="100"/>
      <c r="DG15" s="100"/>
      <c r="DH15" s="100"/>
      <c r="DI15" s="100"/>
      <c r="DJ15" s="101" t="s">
        <v>169</v>
      </c>
      <c r="DK15" s="103"/>
      <c r="DL15" s="103"/>
      <c r="DM15" s="103"/>
      <c r="DN15" s="103"/>
      <c r="DO15" s="103"/>
      <c r="DP15" s="100"/>
      <c r="DQ15" s="100"/>
      <c r="DR15" s="100"/>
      <c r="DS15" s="100"/>
      <c r="DT15" s="101" t="s">
        <v>169</v>
      </c>
      <c r="DU15" s="103"/>
      <c r="DV15" s="103"/>
      <c r="DW15" s="103"/>
      <c r="DX15" s="103"/>
      <c r="DY15" s="103"/>
      <c r="DZ15" s="100"/>
      <c r="EA15" s="100"/>
      <c r="EB15" s="100"/>
      <c r="EC15" s="100"/>
      <c r="ED15" s="101" t="s">
        <v>169</v>
      </c>
      <c r="EE15" s="103"/>
      <c r="EF15" s="103"/>
      <c r="EG15" s="103"/>
      <c r="EH15" s="103"/>
      <c r="EI15" s="103"/>
      <c r="EJ15" s="100"/>
      <c r="EK15" s="100"/>
      <c r="EL15" s="100"/>
      <c r="EM15" s="100"/>
      <c r="EN15" s="101" t="s">
        <v>169</v>
      </c>
      <c r="EO15" s="103"/>
      <c r="EP15" s="103"/>
      <c r="EQ15" s="103"/>
      <c r="ER15" s="103"/>
      <c r="ES15" s="103"/>
      <c r="ET15" s="100"/>
      <c r="EU15" s="100"/>
      <c r="EV15" s="100"/>
      <c r="EW15" s="100"/>
      <c r="EX15" s="100"/>
      <c r="EY15" s="101" t="s">
        <v>169</v>
      </c>
      <c r="EZ15" s="103"/>
      <c r="FA15" s="103"/>
      <c r="FB15" s="103"/>
      <c r="FC15" s="103"/>
      <c r="FD15" s="103"/>
      <c r="FE15" s="100"/>
      <c r="FF15" s="100"/>
      <c r="FG15" s="100"/>
      <c r="FH15" s="100"/>
      <c r="FI15" s="101" t="s">
        <v>169</v>
      </c>
      <c r="FJ15" s="103"/>
      <c r="FK15" s="103"/>
      <c r="FL15" s="103"/>
      <c r="FM15" s="103"/>
      <c r="FN15" s="103"/>
      <c r="FO15" s="100"/>
      <c r="FP15" s="100"/>
      <c r="FQ15" s="100"/>
      <c r="FR15" s="100"/>
      <c r="FS15" s="101" t="s">
        <v>169</v>
      </c>
      <c r="FT15" s="103"/>
      <c r="FU15" s="103"/>
      <c r="FV15" s="103"/>
      <c r="FW15" s="103"/>
      <c r="FX15" s="103"/>
      <c r="FY15" s="100"/>
      <c r="FZ15" s="100"/>
      <c r="GA15" s="100"/>
      <c r="GB15" s="100"/>
      <c r="GC15" s="101" t="s">
        <v>169</v>
      </c>
      <c r="GD15" s="103"/>
      <c r="GE15" s="103"/>
      <c r="GF15" s="103"/>
      <c r="GG15" s="103"/>
      <c r="GH15" s="103"/>
      <c r="GI15" s="100"/>
      <c r="GJ15" s="100"/>
      <c r="GK15" s="100"/>
      <c r="GL15" s="100"/>
      <c r="GM15" s="101" t="s">
        <v>169</v>
      </c>
      <c r="GN15" s="103"/>
      <c r="GO15" s="103"/>
      <c r="GP15" s="103"/>
      <c r="GQ15" s="103"/>
      <c r="GR15" s="103"/>
      <c r="GS15" s="100"/>
      <c r="GT15" s="100"/>
      <c r="GU15" s="100"/>
      <c r="GV15" s="100"/>
      <c r="GW15" s="100"/>
      <c r="GX15" s="101" t="s">
        <v>169</v>
      </c>
      <c r="GY15" s="103"/>
      <c r="GZ15" s="103"/>
      <c r="HA15" s="103"/>
      <c r="HB15" s="103"/>
      <c r="HC15" s="103"/>
      <c r="HD15" s="100"/>
      <c r="HE15" s="100"/>
      <c r="HF15" s="100"/>
      <c r="HG15" s="100"/>
      <c r="HH15" s="101" t="s">
        <v>169</v>
      </c>
      <c r="HI15" s="103"/>
      <c r="HJ15" s="103"/>
      <c r="HK15" s="103"/>
      <c r="HL15" s="103"/>
      <c r="HM15" s="103"/>
      <c r="HN15" s="100"/>
      <c r="HO15" s="100"/>
      <c r="HP15" s="100"/>
      <c r="HQ15" s="100"/>
      <c r="HR15" s="101" t="s">
        <v>169</v>
      </c>
      <c r="HS15" s="103"/>
      <c r="HT15" s="103"/>
      <c r="HU15" s="103"/>
      <c r="HV15" s="103"/>
      <c r="HW15" s="103"/>
      <c r="HX15" s="100"/>
      <c r="HY15" s="100"/>
      <c r="HZ15" s="100"/>
      <c r="IA15" s="100"/>
      <c r="IB15" s="101" t="s">
        <v>169</v>
      </c>
      <c r="IC15" s="103"/>
      <c r="ID15" s="103"/>
      <c r="IE15" s="103"/>
      <c r="IF15" s="103"/>
      <c r="IG15" s="103"/>
      <c r="IH15" s="100"/>
      <c r="II15" s="100"/>
      <c r="IJ15" s="100"/>
      <c r="IK15" s="100"/>
      <c r="IL15" s="101" t="s">
        <v>169</v>
      </c>
      <c r="IM15" s="103"/>
      <c r="IN15" s="103"/>
      <c r="IO15" s="103"/>
      <c r="IP15" s="103"/>
      <c r="IQ15" s="103"/>
      <c r="IR15" s="100"/>
      <c r="IS15" s="100"/>
      <c r="IT15" s="100"/>
      <c r="IU15" s="100"/>
      <c r="IV15" s="100"/>
      <c r="IW15" s="101" t="s">
        <v>169</v>
      </c>
      <c r="IX15" s="103"/>
      <c r="IY15" s="103"/>
      <c r="IZ15" s="103"/>
      <c r="JA15" s="103"/>
      <c r="JB15" s="103"/>
      <c r="JC15" s="100"/>
      <c r="JD15" s="100"/>
      <c r="JE15" s="100"/>
      <c r="JF15" s="100"/>
      <c r="JG15" s="101" t="s">
        <v>169</v>
      </c>
      <c r="JH15" s="103"/>
      <c r="JI15" s="103"/>
      <c r="JJ15" s="103"/>
      <c r="JK15" s="103"/>
      <c r="JL15" s="103"/>
      <c r="JM15" s="100"/>
      <c r="JN15" s="100"/>
      <c r="JO15" s="100"/>
      <c r="JP15" s="100"/>
      <c r="JQ15" s="101" t="s">
        <v>169</v>
      </c>
      <c r="JR15" s="103"/>
      <c r="JS15" s="103"/>
      <c r="JT15" s="103"/>
      <c r="JU15" s="103"/>
      <c r="JV15" s="103"/>
      <c r="JW15" s="100"/>
      <c r="JX15" s="100"/>
      <c r="JY15" s="100"/>
      <c r="JZ15" s="100"/>
      <c r="KA15" s="101" t="s">
        <v>169</v>
      </c>
      <c r="KB15" s="103"/>
      <c r="KC15" s="103"/>
      <c r="KD15" s="103"/>
      <c r="KE15" s="103"/>
      <c r="KF15" s="103"/>
      <c r="KG15" s="100"/>
      <c r="KH15" s="100"/>
      <c r="KI15" s="100"/>
      <c r="KJ15" s="100"/>
      <c r="KK15" s="101" t="s">
        <v>169</v>
      </c>
      <c r="KL15" s="103"/>
      <c r="KM15" s="103"/>
      <c r="KN15" s="103"/>
      <c r="KO15" s="103"/>
      <c r="KP15" s="103"/>
      <c r="KQ15" s="100"/>
      <c r="KR15" s="100"/>
      <c r="KS15" s="100"/>
      <c r="KT15" s="100"/>
      <c r="KU15" s="100"/>
      <c r="KV15" s="101" t="s">
        <v>169</v>
      </c>
      <c r="KW15" s="103"/>
      <c r="KX15" s="103"/>
      <c r="KY15" s="103"/>
      <c r="KZ15" s="103"/>
      <c r="LA15" s="103"/>
      <c r="LB15" s="100"/>
      <c r="LC15" s="100"/>
      <c r="LD15" s="100"/>
      <c r="LE15" s="100"/>
      <c r="LF15" s="101" t="s">
        <v>169</v>
      </c>
      <c r="LG15" s="103"/>
      <c r="LH15" s="103"/>
      <c r="LI15" s="103"/>
      <c r="LJ15" s="103"/>
      <c r="LK15" s="103"/>
      <c r="LL15" s="100"/>
      <c r="LM15" s="100"/>
      <c r="LN15" s="100"/>
      <c r="LO15" s="100"/>
      <c r="LP15" s="101" t="s">
        <v>169</v>
      </c>
      <c r="LQ15" s="103"/>
      <c r="LR15" s="103"/>
      <c r="LS15" s="103"/>
      <c r="LT15" s="103"/>
      <c r="LU15" s="103"/>
      <c r="LV15" s="100"/>
      <c r="LW15" s="100"/>
      <c r="LX15" s="100"/>
      <c r="LY15" s="100"/>
      <c r="LZ15" s="101" t="s">
        <v>169</v>
      </c>
      <c r="MA15" s="103"/>
      <c r="MB15" s="103"/>
      <c r="MC15" s="103"/>
      <c r="MD15" s="103"/>
      <c r="ME15" s="103"/>
      <c r="MF15" s="100"/>
      <c r="MG15" s="100"/>
      <c r="MH15" s="100"/>
      <c r="MI15" s="100"/>
      <c r="MJ15" s="101" t="s">
        <v>169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170</v>
      </c>
      <c r="C16" s="196"/>
      <c r="D16" s="100"/>
      <c r="E16" s="97">
        <f>E15+1</f>
        <v>2</v>
      </c>
      <c r="F16" s="196" t="s">
        <v>171</v>
      </c>
      <c r="G16" s="196"/>
      <c r="H16" s="102" t="s">
        <v>172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173</v>
      </c>
      <c r="C17" s="196"/>
      <c r="D17" s="100"/>
      <c r="E17" s="97">
        <f t="shared" ref="E17" si="8">E16+1</f>
        <v>3</v>
      </c>
      <c r="F17" s="196" t="s">
        <v>174</v>
      </c>
      <c r="G17" s="196"/>
      <c r="H17" s="102" t="s">
        <v>175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176</v>
      </c>
      <c r="AY17" s="106">
        <f>IF(AY7="-",NA(),AY7)</f>
        <v>127.1</v>
      </c>
      <c r="AZ17" s="106">
        <f t="shared" ref="AZ17:BC17" si="9">IF(AZ7="-",NA(),AZ7)</f>
        <v>104.6</v>
      </c>
      <c r="BA17" s="106">
        <f t="shared" si="9"/>
        <v>113.9</v>
      </c>
      <c r="BB17" s="106">
        <f t="shared" si="9"/>
        <v>110.8</v>
      </c>
      <c r="BC17" s="106">
        <f t="shared" si="9"/>
        <v>120.4</v>
      </c>
      <c r="BD17" s="100"/>
      <c r="BE17" s="100"/>
      <c r="BF17" s="100"/>
      <c r="BG17" s="100"/>
      <c r="BH17" s="100"/>
      <c r="BI17" s="105" t="s">
        <v>177</v>
      </c>
      <c r="BJ17" s="106">
        <f>IF(BJ7="-",NA(),BJ7)</f>
        <v>133</v>
      </c>
      <c r="BK17" s="106">
        <f t="shared" ref="BK17:BN17" si="10">IF(BK7="-",NA(),BK7)</f>
        <v>103.3</v>
      </c>
      <c r="BL17" s="106">
        <f t="shared" si="10"/>
        <v>111.8</v>
      </c>
      <c r="BM17" s="106">
        <f t="shared" si="10"/>
        <v>109.1</v>
      </c>
      <c r="BN17" s="106">
        <f t="shared" si="10"/>
        <v>117.9</v>
      </c>
      <c r="BO17" s="100"/>
      <c r="BP17" s="100"/>
      <c r="BQ17" s="100"/>
      <c r="BR17" s="100"/>
      <c r="BS17" s="100"/>
      <c r="BT17" s="105" t="s">
        <v>177</v>
      </c>
      <c r="BU17" s="106">
        <f>IF(BU7="-",NA(),BU7)</f>
        <v>760.1</v>
      </c>
      <c r="BV17" s="106">
        <f t="shared" ref="BV17:BY17" si="11">IF(BV7="-",NA(),BV7)</f>
        <v>887</v>
      </c>
      <c r="BW17" s="106">
        <f t="shared" si="11"/>
        <v>466.5</v>
      </c>
      <c r="BX17" s="106">
        <f t="shared" si="11"/>
        <v>964.2</v>
      </c>
      <c r="BY17" s="106">
        <f t="shared" si="11"/>
        <v>1433</v>
      </c>
      <c r="BZ17" s="100"/>
      <c r="CA17" s="100"/>
      <c r="CB17" s="100"/>
      <c r="CC17" s="100"/>
      <c r="CD17" s="100"/>
      <c r="CE17" s="105" t="s">
        <v>176</v>
      </c>
      <c r="CF17" s="106">
        <f>IF(CF7="-",NA(),CF7)</f>
        <v>4534.1000000000004</v>
      </c>
      <c r="CG17" s="106">
        <f t="shared" ref="CG17:CJ17" si="12">IF(CG7="-",NA(),CG7)</f>
        <v>6511.9</v>
      </c>
      <c r="CH17" s="106">
        <f t="shared" si="12"/>
        <v>5407.4</v>
      </c>
      <c r="CI17" s="106">
        <f t="shared" si="12"/>
        <v>7811.5</v>
      </c>
      <c r="CJ17" s="106">
        <f t="shared" si="12"/>
        <v>5896.7</v>
      </c>
      <c r="CK17" s="100"/>
      <c r="CL17" s="100"/>
      <c r="CM17" s="100"/>
      <c r="CN17" s="100"/>
      <c r="CO17" s="105" t="s">
        <v>177</v>
      </c>
      <c r="CP17" s="107">
        <f>IF(CP7="-",NA(),CP7)</f>
        <v>482432</v>
      </c>
      <c r="CQ17" s="107">
        <f t="shared" ref="CQ17:CT17" si="13">IF(CQ7="-",NA(),CQ7)</f>
        <v>275491</v>
      </c>
      <c r="CR17" s="107">
        <f t="shared" si="13"/>
        <v>372565</v>
      </c>
      <c r="CS17" s="107">
        <f t="shared" si="13"/>
        <v>457519</v>
      </c>
      <c r="CT17" s="107">
        <f t="shared" si="13"/>
        <v>449290</v>
      </c>
      <c r="CU17" s="100"/>
      <c r="CV17" s="100"/>
      <c r="CW17" s="100"/>
      <c r="CX17" s="100"/>
      <c r="CY17" s="100"/>
      <c r="CZ17" s="105" t="s">
        <v>177</v>
      </c>
      <c r="DA17" s="106">
        <f>IF(DA7="-",NA(),DA7)</f>
        <v>53.1</v>
      </c>
      <c r="DB17" s="106">
        <f t="shared" ref="DB17:DE17" si="14">IF(DB7="-",NA(),DB7)</f>
        <v>44.7</v>
      </c>
      <c r="DC17" s="106">
        <f t="shared" si="14"/>
        <v>50.1</v>
      </c>
      <c r="DD17" s="106">
        <f t="shared" si="14"/>
        <v>43</v>
      </c>
      <c r="DE17" s="106">
        <f t="shared" si="14"/>
        <v>54.4</v>
      </c>
      <c r="DF17" s="100"/>
      <c r="DG17" s="100"/>
      <c r="DH17" s="100"/>
      <c r="DI17" s="100"/>
      <c r="DJ17" s="105" t="s">
        <v>176</v>
      </c>
      <c r="DK17" s="106">
        <f>IF(DK7="-",NA(),DK7)</f>
        <v>3.9</v>
      </c>
      <c r="DL17" s="106">
        <f t="shared" ref="DL17:DO17" si="15">IF(DL7="-",NA(),DL7)</f>
        <v>26.9</v>
      </c>
      <c r="DM17" s="106">
        <f t="shared" si="15"/>
        <v>10</v>
      </c>
      <c r="DN17" s="106">
        <f t="shared" si="15"/>
        <v>13.6</v>
      </c>
      <c r="DO17" s="106">
        <f t="shared" si="15"/>
        <v>21.1</v>
      </c>
      <c r="DP17" s="100"/>
      <c r="DQ17" s="100"/>
      <c r="DR17" s="100"/>
      <c r="DS17" s="100"/>
      <c r="DT17" s="105" t="s">
        <v>177</v>
      </c>
      <c r="DU17" s="106">
        <f>IF(DU7="-",NA(),DU7)</f>
        <v>42.2</v>
      </c>
      <c r="DV17" s="106">
        <f t="shared" ref="DV17:DY17" si="16">IF(DV7="-",NA(),DV7)</f>
        <v>21.6</v>
      </c>
      <c r="DW17" s="106">
        <f t="shared" si="16"/>
        <v>15.7</v>
      </c>
      <c r="DX17" s="106">
        <f t="shared" si="16"/>
        <v>9.1</v>
      </c>
      <c r="DY17" s="106">
        <f t="shared" si="16"/>
        <v>4</v>
      </c>
      <c r="DZ17" s="100"/>
      <c r="EA17" s="100"/>
      <c r="EB17" s="100"/>
      <c r="EC17" s="100"/>
      <c r="ED17" s="105" t="s">
        <v>176</v>
      </c>
      <c r="EE17" s="106">
        <f>IF(EE7="-",NA(),EE7)</f>
        <v>55.5</v>
      </c>
      <c r="EF17" s="106">
        <f t="shared" ref="EF17:EI17" si="17">IF(EF7="-",NA(),EF7)</f>
        <v>59.8</v>
      </c>
      <c r="EG17" s="106">
        <f t="shared" si="17"/>
        <v>59.5</v>
      </c>
      <c r="EH17" s="106">
        <f t="shared" si="17"/>
        <v>60.3</v>
      </c>
      <c r="EI17" s="106">
        <f t="shared" si="17"/>
        <v>61.3</v>
      </c>
      <c r="EJ17" s="100"/>
      <c r="EK17" s="100"/>
      <c r="EL17" s="100"/>
      <c r="EM17" s="100"/>
      <c r="EN17" s="105" t="s">
        <v>177</v>
      </c>
      <c r="EO17" s="106">
        <f>IF(EO7="-",NA(),EO7)</f>
        <v>0</v>
      </c>
      <c r="EP17" s="106">
        <f t="shared" ref="EP17:ES17" si="18">IF(EP7="-",NA(),EP7)</f>
        <v>0</v>
      </c>
      <c r="EQ17" s="106">
        <f t="shared" si="18"/>
        <v>0</v>
      </c>
      <c r="ER17" s="106">
        <f t="shared" si="18"/>
        <v>0</v>
      </c>
      <c r="ES17" s="106">
        <f t="shared" si="18"/>
        <v>0</v>
      </c>
      <c r="ET17" s="100"/>
      <c r="EU17" s="100"/>
      <c r="EV17" s="100"/>
      <c r="EW17" s="100"/>
      <c r="EX17" s="100"/>
      <c r="EY17" s="105" t="s">
        <v>177</v>
      </c>
      <c r="EZ17" s="106">
        <f>IF(EZ7="-",NA(),EZ7)</f>
        <v>53.1</v>
      </c>
      <c r="FA17" s="106">
        <f t="shared" ref="FA17:FD17" si="19">IF(FA7="-",NA(),FA7)</f>
        <v>44.7</v>
      </c>
      <c r="FB17" s="106">
        <f t="shared" si="19"/>
        <v>50.1</v>
      </c>
      <c r="FC17" s="106">
        <f t="shared" si="19"/>
        <v>43</v>
      </c>
      <c r="FD17" s="106">
        <f t="shared" si="19"/>
        <v>54.4</v>
      </c>
      <c r="FE17" s="100"/>
      <c r="FF17" s="100"/>
      <c r="FG17" s="100"/>
      <c r="FH17" s="100"/>
      <c r="FI17" s="105" t="s">
        <v>177</v>
      </c>
      <c r="FJ17" s="106">
        <f>IF(FJ7="-",NA(),FJ7)</f>
        <v>3.9</v>
      </c>
      <c r="FK17" s="106">
        <f t="shared" ref="FK17:FN17" si="20">IF(FK7="-",NA(),FK7)</f>
        <v>26.9</v>
      </c>
      <c r="FL17" s="106">
        <f t="shared" si="20"/>
        <v>10</v>
      </c>
      <c r="FM17" s="106">
        <f t="shared" si="20"/>
        <v>13.6</v>
      </c>
      <c r="FN17" s="106">
        <f t="shared" si="20"/>
        <v>21.1</v>
      </c>
      <c r="FO17" s="100"/>
      <c r="FP17" s="100"/>
      <c r="FQ17" s="100"/>
      <c r="FR17" s="100"/>
      <c r="FS17" s="105" t="s">
        <v>176</v>
      </c>
      <c r="FT17" s="106">
        <f>IF(FT7="-",NA(),FT7)</f>
        <v>42.2</v>
      </c>
      <c r="FU17" s="106">
        <f t="shared" ref="FU17:FX17" si="21">IF(FU7="-",NA(),FU7)</f>
        <v>21.6</v>
      </c>
      <c r="FV17" s="106">
        <f t="shared" si="21"/>
        <v>15.7</v>
      </c>
      <c r="FW17" s="106">
        <f t="shared" si="21"/>
        <v>9.1</v>
      </c>
      <c r="FX17" s="106">
        <f t="shared" si="21"/>
        <v>4</v>
      </c>
      <c r="FY17" s="100"/>
      <c r="FZ17" s="100"/>
      <c r="GA17" s="100"/>
      <c r="GB17" s="100"/>
      <c r="GC17" s="105" t="s">
        <v>177</v>
      </c>
      <c r="GD17" s="106">
        <f>IF(GD7="-",NA(),GD7)</f>
        <v>55.5</v>
      </c>
      <c r="GE17" s="106">
        <f t="shared" ref="GE17:GH17" si="22">IF(GE7="-",NA(),GE7)</f>
        <v>59.8</v>
      </c>
      <c r="GF17" s="106">
        <f t="shared" si="22"/>
        <v>59.5</v>
      </c>
      <c r="GG17" s="106">
        <f t="shared" si="22"/>
        <v>60.3</v>
      </c>
      <c r="GH17" s="106">
        <f t="shared" si="22"/>
        <v>61.3</v>
      </c>
      <c r="GI17" s="100"/>
      <c r="GJ17" s="100"/>
      <c r="GK17" s="100"/>
      <c r="GL17" s="100"/>
      <c r="GM17" s="105" t="s">
        <v>176</v>
      </c>
      <c r="GN17" s="106">
        <f>IF(GN7="-",NA(),GN7)</f>
        <v>0</v>
      </c>
      <c r="GO17" s="106">
        <f t="shared" ref="GO17:GR17" si="23">IF(GO7="-",NA(),GO7)</f>
        <v>0</v>
      </c>
      <c r="GP17" s="106">
        <f t="shared" si="23"/>
        <v>0</v>
      </c>
      <c r="GQ17" s="106">
        <f t="shared" si="23"/>
        <v>0</v>
      </c>
      <c r="GR17" s="106">
        <f t="shared" si="23"/>
        <v>0</v>
      </c>
      <c r="GS17" s="100"/>
      <c r="GT17" s="100"/>
      <c r="GU17" s="100"/>
      <c r="GV17" s="100"/>
      <c r="GW17" s="100"/>
      <c r="GX17" s="105" t="s">
        <v>176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179</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179</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180</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180</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179</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179</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179</v>
      </c>
      <c r="DK18" s="106">
        <f>IF(DP7="-",NA(),DP7)</f>
        <v>22.1</v>
      </c>
      <c r="DL18" s="106">
        <f t="shared" ref="DL18:DO18" si="45">IF(DQ7="-",NA(),DQ7)</f>
        <v>21.1</v>
      </c>
      <c r="DM18" s="106">
        <f t="shared" si="45"/>
        <v>20</v>
      </c>
      <c r="DN18" s="106">
        <f t="shared" si="45"/>
        <v>18.2</v>
      </c>
      <c r="DO18" s="106">
        <f t="shared" si="45"/>
        <v>20.9</v>
      </c>
      <c r="DP18" s="100"/>
      <c r="DQ18" s="100"/>
      <c r="DR18" s="100"/>
      <c r="DS18" s="100"/>
      <c r="DT18" s="105" t="s">
        <v>180</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179</v>
      </c>
      <c r="EE18" s="106">
        <f>IF(EJ7="-",NA(),EJ7)</f>
        <v>57.7</v>
      </c>
      <c r="EF18" s="106">
        <f t="shared" ref="EF18:EI18" si="47">IF(EK7="-",NA(),EK7)</f>
        <v>59.8</v>
      </c>
      <c r="EG18" s="106">
        <f t="shared" si="47"/>
        <v>59.6</v>
      </c>
      <c r="EH18" s="106">
        <f t="shared" si="47"/>
        <v>60.3</v>
      </c>
      <c r="EI18" s="106">
        <f t="shared" si="47"/>
        <v>60.2</v>
      </c>
      <c r="EJ18" s="100"/>
      <c r="EK18" s="100"/>
      <c r="EL18" s="100"/>
      <c r="EM18" s="100"/>
      <c r="EN18" s="105" t="s">
        <v>179</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179</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179</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180</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179</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179</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179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163</v>
      </c>
      <c r="AY19" s="106">
        <f>$BI$7</f>
        <v>100</v>
      </c>
      <c r="AZ19" s="106">
        <f t="shared" ref="AZ19:BC19" si="49">$BI$7</f>
        <v>100</v>
      </c>
      <c r="BA19" s="106">
        <f t="shared" si="49"/>
        <v>100</v>
      </c>
      <c r="BB19" s="106">
        <f t="shared" si="49"/>
        <v>100</v>
      </c>
      <c r="BC19" s="106">
        <f t="shared" si="49"/>
        <v>100</v>
      </c>
      <c r="BD19" s="100"/>
      <c r="BE19" s="100"/>
      <c r="BF19" s="100"/>
      <c r="BG19" s="100"/>
      <c r="BH19" s="100"/>
      <c r="BI19" s="108" t="s">
        <v>163</v>
      </c>
      <c r="BJ19" s="106">
        <f>$BT$7</f>
        <v>100</v>
      </c>
      <c r="BK19" s="106">
        <f>$BT$7</f>
        <v>100</v>
      </c>
      <c r="BL19" s="106">
        <f>$BT$7</f>
        <v>100</v>
      </c>
      <c r="BM19" s="106">
        <f>$BT$7</f>
        <v>100</v>
      </c>
      <c r="BN19" s="106">
        <f>$BT$7</f>
        <v>100</v>
      </c>
      <c r="BO19" s="100"/>
      <c r="BP19" s="100"/>
      <c r="BQ19" s="100"/>
      <c r="BR19" s="100"/>
      <c r="BS19" s="100"/>
      <c r="BT19" s="108" t="s">
        <v>163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182</v>
      </c>
      <c r="C20" s="196"/>
      <c r="D20" s="100"/>
    </row>
    <row r="21" spans="1:374" x14ac:dyDescent="0.15">
      <c r="A21" s="97">
        <f t="shared" si="7"/>
        <v>7</v>
      </c>
      <c r="B21" s="196" t="s">
        <v>183</v>
      </c>
      <c r="C21" s="196"/>
      <c r="D21" s="100"/>
    </row>
    <row r="22" spans="1:374" x14ac:dyDescent="0.15">
      <c r="A22" s="97">
        <f t="shared" si="7"/>
        <v>8</v>
      </c>
      <c r="B22" s="196" t="s">
        <v>184</v>
      </c>
      <c r="C22" s="196"/>
      <c r="D22" s="100"/>
      <c r="E22" s="198" t="s">
        <v>185</v>
      </c>
      <c r="F22" s="199"/>
      <c r="G22" s="199"/>
      <c r="H22" s="199"/>
      <c r="I22" s="200"/>
    </row>
    <row r="23" spans="1:374" x14ac:dyDescent="0.15">
      <c r="A23" s="97">
        <f t="shared" si="7"/>
        <v>9</v>
      </c>
      <c r="B23" s="196" t="s">
        <v>186</v>
      </c>
      <c r="C23" s="196"/>
      <c r="D23" s="100"/>
      <c r="E23" s="201"/>
      <c r="F23" s="202"/>
      <c r="G23" s="202"/>
      <c r="H23" s="202"/>
      <c r="I23" s="203"/>
    </row>
    <row r="24" spans="1:374" x14ac:dyDescent="0.15">
      <c r="A24" s="97">
        <f t="shared" si="7"/>
        <v>10</v>
      </c>
      <c r="B24" s="196" t="s">
        <v>187</v>
      </c>
      <c r="C24" s="196"/>
      <c r="D24" s="100"/>
      <c r="E24" s="201"/>
      <c r="F24" s="202"/>
      <c r="G24" s="202"/>
      <c r="H24" s="202"/>
      <c r="I24" s="203"/>
    </row>
    <row r="25" spans="1:374" x14ac:dyDescent="0.15">
      <c r="A25" s="97">
        <f t="shared" si="7"/>
        <v>11</v>
      </c>
      <c r="B25" s="196" t="s">
        <v>188</v>
      </c>
      <c r="C25" s="196"/>
      <c r="D25" s="100"/>
      <c r="E25" s="201"/>
      <c r="F25" s="202"/>
      <c r="G25" s="202"/>
      <c r="H25" s="202"/>
      <c r="I25" s="203"/>
    </row>
    <row r="26" spans="1:374" x14ac:dyDescent="0.15">
      <c r="A26" s="97">
        <f t="shared" si="7"/>
        <v>12</v>
      </c>
      <c r="B26" s="196" t="s">
        <v>189</v>
      </c>
      <c r="C26" s="196"/>
      <c r="D26" s="100"/>
      <c r="E26" s="201"/>
      <c r="F26" s="202"/>
      <c r="G26" s="202"/>
      <c r="H26" s="202"/>
      <c r="I26" s="203"/>
    </row>
    <row r="27" spans="1:374" x14ac:dyDescent="0.15">
      <c r="A27" s="97">
        <f t="shared" si="7"/>
        <v>13</v>
      </c>
      <c r="B27" s="196" t="s">
        <v>190</v>
      </c>
      <c r="C27" s="196"/>
      <c r="D27" s="100"/>
      <c r="E27" s="201"/>
      <c r="F27" s="202"/>
      <c r="G27" s="202"/>
      <c r="H27" s="202"/>
      <c r="I27" s="203"/>
    </row>
    <row r="28" spans="1:374" x14ac:dyDescent="0.15">
      <c r="A28" s="97">
        <f t="shared" si="7"/>
        <v>14</v>
      </c>
      <c r="B28" s="196" t="s">
        <v>191</v>
      </c>
      <c r="C28" s="196"/>
      <c r="D28" s="100"/>
      <c r="E28" s="201"/>
      <c r="F28" s="202"/>
      <c r="G28" s="202"/>
      <c r="H28" s="202"/>
      <c r="I28" s="203"/>
    </row>
    <row r="29" spans="1:374" x14ac:dyDescent="0.15">
      <c r="A29" s="97">
        <f t="shared" si="7"/>
        <v>15</v>
      </c>
      <c r="B29" s="196" t="s">
        <v>192</v>
      </c>
      <c r="C29" s="196"/>
      <c r="D29" s="100"/>
      <c r="E29" s="201"/>
      <c r="F29" s="202"/>
      <c r="G29" s="202"/>
      <c r="H29" s="202"/>
      <c r="I29" s="203"/>
    </row>
    <row r="30" spans="1:374" x14ac:dyDescent="0.15">
      <c r="A30" s="97">
        <f t="shared" si="7"/>
        <v>16</v>
      </c>
      <c r="B30" s="196" t="s">
        <v>193</v>
      </c>
      <c r="C30" s="196"/>
      <c r="D30" s="100"/>
      <c r="E30" s="201"/>
      <c r="F30" s="202"/>
      <c r="G30" s="202"/>
      <c r="H30" s="202"/>
      <c r="I30" s="203"/>
    </row>
    <row r="31" spans="1:374" x14ac:dyDescent="0.15">
      <c r="A31" s="97">
        <f t="shared" si="7"/>
        <v>17</v>
      </c>
      <c r="B31" s="196" t="s">
        <v>194</v>
      </c>
      <c r="C31" s="196"/>
      <c r="D31" s="100"/>
      <c r="E31" s="201"/>
      <c r="F31" s="202"/>
      <c r="G31" s="202"/>
      <c r="H31" s="202"/>
      <c r="I31" s="203"/>
    </row>
    <row r="32" spans="1:374" x14ac:dyDescent="0.15">
      <c r="A32" s="97">
        <f t="shared" si="7"/>
        <v>18</v>
      </c>
      <c r="B32" s="196" t="s">
        <v>195</v>
      </c>
      <c r="C32" s="196"/>
      <c r="D32" s="100"/>
      <c r="E32" s="201"/>
      <c r="F32" s="202"/>
      <c r="G32" s="202"/>
      <c r="H32" s="202"/>
      <c r="I32" s="203"/>
    </row>
    <row r="33" spans="1:9" x14ac:dyDescent="0.15">
      <c r="A33" s="97">
        <f t="shared" si="7"/>
        <v>19</v>
      </c>
      <c r="B33" s="196" t="s">
        <v>196</v>
      </c>
      <c r="C33" s="196"/>
      <c r="D33" s="100"/>
      <c r="E33" s="201"/>
      <c r="F33" s="202"/>
      <c r="G33" s="202"/>
      <c r="H33" s="202"/>
      <c r="I33" s="203"/>
    </row>
    <row r="34" spans="1:9" x14ac:dyDescent="0.15">
      <c r="A34" s="97">
        <f t="shared" si="7"/>
        <v>20</v>
      </c>
      <c r="B34" s="196" t="s">
        <v>197</v>
      </c>
      <c r="C34" s="196"/>
      <c r="D34" s="100"/>
      <c r="E34" s="201"/>
      <c r="F34" s="202"/>
      <c r="G34" s="202"/>
      <c r="H34" s="202"/>
      <c r="I34" s="203"/>
    </row>
    <row r="35" spans="1:9" ht="25.5" customHeight="1" x14ac:dyDescent="0.15">
      <c r="E35" s="204"/>
      <c r="F35" s="205"/>
      <c r="G35" s="205"/>
      <c r="H35" s="205"/>
      <c r="I35" s="206"/>
    </row>
    <row r="36" spans="1:9" x14ac:dyDescent="0.15">
      <c r="A36" t="s">
        <v>198</v>
      </c>
      <c r="B36" t="s">
        <v>199</v>
      </c>
    </row>
    <row r="37" spans="1:9" x14ac:dyDescent="0.15">
      <c r="A37" t="s">
        <v>200</v>
      </c>
      <c r="B37" t="s">
        <v>201</v>
      </c>
    </row>
    <row r="38" spans="1:9" x14ac:dyDescent="0.15">
      <c r="A38" t="s">
        <v>202</v>
      </c>
      <c r="B38" t="s">
        <v>203</v>
      </c>
    </row>
    <row r="39" spans="1:9" x14ac:dyDescent="0.15">
      <c r="A39" t="s">
        <v>204</v>
      </c>
      <c r="B39" t="s">
        <v>205</v>
      </c>
    </row>
    <row r="40" spans="1:9" x14ac:dyDescent="0.15">
      <c r="A40" t="s">
        <v>206</v>
      </c>
      <c r="B40" t="s">
        <v>207</v>
      </c>
    </row>
    <row r="41" spans="1:9" x14ac:dyDescent="0.15">
      <c r="A41" t="s">
        <v>208</v>
      </c>
      <c r="B41" t="s">
        <v>209</v>
      </c>
    </row>
    <row r="42" spans="1:9" x14ac:dyDescent="0.15">
      <c r="A42" t="s">
        <v>210</v>
      </c>
      <c r="B42" t="s">
        <v>211</v>
      </c>
    </row>
    <row r="43" spans="1:9" x14ac:dyDescent="0.15">
      <c r="A43" t="s">
        <v>212</v>
      </c>
      <c r="B43" t="s">
        <v>213</v>
      </c>
    </row>
    <row r="44" spans="1:9" x14ac:dyDescent="0.15">
      <c r="A44" t="s">
        <v>214</v>
      </c>
      <c r="B44" t="s">
        <v>215</v>
      </c>
    </row>
    <row r="45" spans="1:9" x14ac:dyDescent="0.15">
      <c r="A45" t="s">
        <v>216</v>
      </c>
      <c r="B45" t="s">
        <v>217</v>
      </c>
    </row>
    <row r="46" spans="1:9" x14ac:dyDescent="0.15">
      <c r="A46" t="s">
        <v>218</v>
      </c>
      <c r="B46" t="s">
        <v>219</v>
      </c>
    </row>
    <row r="47" spans="1:9" x14ac:dyDescent="0.15">
      <c r="A47" t="s">
        <v>220</v>
      </c>
      <c r="B47" t="s">
        <v>221</v>
      </c>
    </row>
    <row r="48" spans="1:9" x14ac:dyDescent="0.15">
      <c r="A48" t="s">
        <v>222</v>
      </c>
      <c r="B48" t="s">
        <v>223</v>
      </c>
    </row>
    <row r="49" spans="1:2" x14ac:dyDescent="0.15">
      <c r="A49" t="s">
        <v>224</v>
      </c>
      <c r="B49" t="s">
        <v>225</v>
      </c>
    </row>
    <row r="50" spans="1:2" x14ac:dyDescent="0.15">
      <c r="A50" t="s">
        <v>226</v>
      </c>
      <c r="B50" t="s">
        <v>227</v>
      </c>
    </row>
    <row r="51" spans="1:2" x14ac:dyDescent="0.15">
      <c r="A51" t="s">
        <v>228</v>
      </c>
      <c r="B51" t="s">
        <v>229</v>
      </c>
    </row>
    <row r="52" spans="1:2" x14ac:dyDescent="0.15">
      <c r="A52" t="s">
        <v>230</v>
      </c>
      <c r="B52" t="s">
        <v>231</v>
      </c>
    </row>
    <row r="53" spans="1:2" x14ac:dyDescent="0.15">
      <c r="A53" t="s">
        <v>232</v>
      </c>
      <c r="B53" t="s">
        <v>233</v>
      </c>
    </row>
    <row r="54" spans="1:2" x14ac:dyDescent="0.15">
      <c r="A54" t="s">
        <v>234</v>
      </c>
      <c r="B54" t="s">
        <v>235</v>
      </c>
    </row>
    <row r="55" spans="1:2" x14ac:dyDescent="0.15">
      <c r="A55" t="s">
        <v>236</v>
      </c>
      <c r="B55" t="s">
        <v>237</v>
      </c>
    </row>
    <row r="56" spans="1:2" x14ac:dyDescent="0.15">
      <c r="A56" t="s">
        <v>238</v>
      </c>
      <c r="B56" t="s">
        <v>239</v>
      </c>
    </row>
    <row r="57" spans="1:2" x14ac:dyDescent="0.15">
      <c r="A57" t="s">
        <v>240</v>
      </c>
      <c r="B57" t="s">
        <v>241</v>
      </c>
    </row>
    <row r="58" spans="1:2" x14ac:dyDescent="0.15">
      <c r="A58" t="s">
        <v>242</v>
      </c>
      <c r="B58" t="s">
        <v>243</v>
      </c>
    </row>
    <row r="59" spans="1:2" x14ac:dyDescent="0.15">
      <c r="A59" t="s">
        <v>244</v>
      </c>
      <c r="B59" t="s">
        <v>245</v>
      </c>
    </row>
    <row r="60" spans="1:2" x14ac:dyDescent="0.15">
      <c r="A60" t="s">
        <v>246</v>
      </c>
      <c r="B60" t="s">
        <v>247</v>
      </c>
    </row>
    <row r="61" spans="1:2" x14ac:dyDescent="0.15">
      <c r="A61" t="s">
        <v>248</v>
      </c>
      <c r="B61" t="s">
        <v>249</v>
      </c>
    </row>
    <row r="62" spans="1:2" x14ac:dyDescent="0.15">
      <c r="A62" t="s">
        <v>250</v>
      </c>
      <c r="B62" t="s">
        <v>251</v>
      </c>
    </row>
    <row r="63" spans="1:2" x14ac:dyDescent="0.15">
      <c r="A63" t="s">
        <v>252</v>
      </c>
      <c r="B63" t="s">
        <v>253</v>
      </c>
    </row>
    <row r="64" spans="1:2" x14ac:dyDescent="0.15">
      <c r="A64" t="s">
        <v>254</v>
      </c>
      <c r="B64" t="s">
        <v>255</v>
      </c>
    </row>
    <row r="65" spans="1:2" x14ac:dyDescent="0.15">
      <c r="A65" t="s">
        <v>256</v>
      </c>
      <c r="B65" t="s">
        <v>257</v>
      </c>
    </row>
    <row r="66" spans="1:2" x14ac:dyDescent="0.15">
      <c r="A66" t="s">
        <v>258</v>
      </c>
      <c r="B66" t="s">
        <v>259</v>
      </c>
    </row>
    <row r="67" spans="1:2" x14ac:dyDescent="0.15">
      <c r="A67" t="s">
        <v>260</v>
      </c>
      <c r="B67" t="s">
        <v>259</v>
      </c>
    </row>
    <row r="68" spans="1:2" x14ac:dyDescent="0.15">
      <c r="A68" t="s">
        <v>261</v>
      </c>
      <c r="B68" t="s">
        <v>259</v>
      </c>
    </row>
    <row r="69" spans="1:2" x14ac:dyDescent="0.15">
      <c r="A69" t="s">
        <v>262</v>
      </c>
      <c r="B69" t="s">
        <v>259</v>
      </c>
    </row>
    <row r="70" spans="1:2" x14ac:dyDescent="0.15">
      <c r="A70" t="s">
        <v>263</v>
      </c>
      <c r="B70" t="s">
        <v>259</v>
      </c>
    </row>
    <row r="71" spans="1:2" x14ac:dyDescent="0.15">
      <c r="A71" t="s">
        <v>264</v>
      </c>
      <c r="B71" t="s">
        <v>259</v>
      </c>
    </row>
    <row r="72" spans="1:2" x14ac:dyDescent="0.15">
      <c r="A72" t="s">
        <v>265</v>
      </c>
      <c r="B72" t="s">
        <v>259</v>
      </c>
    </row>
    <row r="73" spans="1:2" x14ac:dyDescent="0.15">
      <c r="A73" t="s">
        <v>266</v>
      </c>
      <c r="B73" t="s">
        <v>259</v>
      </c>
    </row>
    <row r="74" spans="1:2" x14ac:dyDescent="0.15">
      <c r="A74" t="s">
        <v>267</v>
      </c>
      <c r="B74" t="s">
        <v>259</v>
      </c>
    </row>
    <row r="75" spans="1:2" x14ac:dyDescent="0.15">
      <c r="A75" t="s">
        <v>268</v>
      </c>
      <c r="B75" t="s">
        <v>259</v>
      </c>
    </row>
    <row r="76" spans="1:2" x14ac:dyDescent="0.15">
      <c r="A76" t="s">
        <v>269</v>
      </c>
      <c r="B76" t="s">
        <v>259</v>
      </c>
    </row>
    <row r="77" spans="1:2" x14ac:dyDescent="0.15">
      <c r="A77" t="s">
        <v>270</v>
      </c>
      <c r="B77" t="s">
        <v>259</v>
      </c>
    </row>
    <row r="78" spans="1:2" x14ac:dyDescent="0.15">
      <c r="A78" t="s">
        <v>271</v>
      </c>
      <c r="B78" t="s">
        <v>259</v>
      </c>
    </row>
    <row r="79" spans="1:2" x14ac:dyDescent="0.15">
      <c r="A79" t="s">
        <v>272</v>
      </c>
      <c r="B79" t="s">
        <v>259</v>
      </c>
    </row>
    <row r="80" spans="1:2" x14ac:dyDescent="0.15">
      <c r="A80" t="s">
        <v>273</v>
      </c>
      <c r="B80" t="s">
        <v>259</v>
      </c>
    </row>
    <row r="81" spans="1:2" x14ac:dyDescent="0.15">
      <c r="A81" t="s">
        <v>274</v>
      </c>
      <c r="B81" t="s">
        <v>259</v>
      </c>
    </row>
    <row r="82" spans="1:2" x14ac:dyDescent="0.15">
      <c r="A82" t="s">
        <v>275</v>
      </c>
      <c r="B82" t="s">
        <v>259</v>
      </c>
    </row>
    <row r="83" spans="1:2" x14ac:dyDescent="0.15">
      <c r="A83" t="s">
        <v>276</v>
      </c>
      <c r="B83" t="s">
        <v>259</v>
      </c>
    </row>
    <row r="84" spans="1:2" x14ac:dyDescent="0.15">
      <c r="A84" t="s">
        <v>277</v>
      </c>
      <c r="B84" t="s">
        <v>259</v>
      </c>
    </row>
    <row r="85" spans="1:2" x14ac:dyDescent="0.15">
      <c r="A85" t="s">
        <v>278</v>
      </c>
      <c r="B85" t="s">
        <v>259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2019-01-30T09:06:04Z</cp:lastPrinted>
  <dcterms:created xsi:type="dcterms:W3CDTF">2018-12-13T02:07:33Z</dcterms:created>
  <dcterms:modified xsi:type="dcterms:W3CDTF">2019-02-22T01:42:44Z</dcterms:modified>
  <cp:category/>
</cp:coreProperties>
</file>