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<sst xmlns="http://schemas.openxmlformats.org/spreadsheetml/2006/main" count="240" uniqueCount="125">
  <si>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</si>
  <si>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</si>
  <si>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</si>
  <si>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</si>
  <si>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</si>
  <si>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</si>
  <si>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</si>
  <si>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</si>
  <si>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</si>
  <si>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</si>
  <si>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</si>
  <si>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</si>
  <si>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</si>
  <si>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</si>
  <si>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</si>
  <si>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</si>
  <si>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</si>
  <si>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</si>
  <si>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</si>
  <si>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</si>
  <si>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</si>
  <si>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</si>
  <si>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</si>
  <si>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</si>
  <si>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</si>
  <si>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</si>
  <si>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</si>
  <si>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</si>
  <si>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</si>
  <si>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</si>
  <si>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</si>
  <si>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</si>
  <si>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</si>
  <si>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</si>
  <si>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</si>
  <si>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</si>
  <si>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</si>
  <si>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</si>
  <si>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</si>
  <si>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</si>
  <si>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</si>
  <si>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</si>
  <si>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</si>
  <si>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</si>
  <si>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</si>
  <si>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</si>
  <si>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</si>
  <si>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</si>
  <si>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</si>
  <si>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</si>
  <si>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</si>
  <si>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</si>
  <si>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</si>
  <si>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</si>
  <si>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</si>
  <si>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</si>
  <si>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</si>
  <si>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</si>
  <si>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</si>
  <si>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</si>
  <si>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</si>
  <si>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</si>
  <si>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</si>
  <si>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</si>
  <si>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</si>
  <si>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</si>
  <si>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</si>
  <si>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</si>
  <si>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</si>
  <si>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</si>
  <si>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</si>
  <si>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</si>
  <si>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</si>
  <si>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</si>
  <si>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</si>
  <si>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</si>
  <si>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</si>
  <si>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</si>
  <si>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</si>
  <si>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</si>
  <si>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</si>
  <si>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</si>
  <si>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</si>
  <si>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</si>
  <si>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</si>
  <si>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</si>
  <si>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</si>
  <si>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</si>
  <si>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</si>
  <si>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</si>
  <si>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</si>
  <si>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</si>
  <si>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</si>
  <si>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</si>
  <si>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</si>
  <si>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</si>
  <si>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</si>
  <si>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</si>
  <si>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</si>
  <si>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</si>
  <si>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</si>
  <si>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</si>
  <si>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</si>
  <si>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</si>
  <si>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</si>
  <si>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</si>
  <si>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</si>
  <si>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</si>
  <si>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</si>
  <si>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能登町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</si>
  <si>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</si>
  <si>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</si>
  <si>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</si>
  <si>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</si>
  <si>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</si>
  <si>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</si>
  <si>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</si>
  <si>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</si>
  <si>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</si>
  <si>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</si>
  <si>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</si>
  <si>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類似団体と比較すると経費回収率など「経営の健全性」に関する経営指標は悪くなっている。これは地理的要因などにより処理場が多く広範囲に点在しているため汚水処理費（維持管理費）が増加している。仮に水洗化率が100％となっても汚水処理費（公費負担分除く）を賄えない状況であるので、経営改善のためには、汚水処理原価の低減を図り経費回収率の向上を目指すとともに、将来世代の地方債償還金の負担の増大を考慮に入れながら、老朽化が著しい処理場について計画的に施設の機能強化事業を含めた統廃合事業を行っていく必要がある。</t>
    <phoneticPr fontId="4"/>
  </si>
  <si>
    <t>非設置</t>
    <rPh sb="0" eb="1">
      <t>ヒ</t>
    </rPh>
    <rPh sb="1" eb="3">
      <t>セッチ</t>
    </rPh>
    <phoneticPr fontId="4"/>
  </si>
  <si>
    <t xml:space="preserve">　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④料金収入に対する企業債残高の割合を示す企業債残高対事業規模比率については、経年比較では低下傾向にある。類似団体との比較でもほぼ同じ水準である。
　⑤使用料で回収すべき経費をどの程度使用料で賄っているかを表す。経費回収率については、今年度繰出基準の見直しにより汚水処理原価に資本費（起債利子）を含めなくなったことで大幅な上昇となった。類似団体との比較でも良い状況となっている。今後回収率100%に向けたさらなる適正な維持管理に努める必要がある。
　⑥有収水量１㎥あたりの汚水処理費に要した費用であり、今年度より汚水資本費を除いた汚水維持管理費のみでの指標となった為、大幅な減少となった。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良い状況となっている。
</t>
    <rPh sb="252" eb="255">
      <t>コンネンド</t>
    </rPh>
    <rPh sb="257" eb="259">
      <t>キジュン</t>
    </rPh>
    <rPh sb="260" eb="262">
      <t>ミナオ</t>
    </rPh>
    <rPh sb="266" eb="268">
      <t>オスイ</t>
    </rPh>
    <rPh sb="268" eb="270">
      <t>ショリ</t>
    </rPh>
    <rPh sb="270" eb="272">
      <t>ゲンカ</t>
    </rPh>
    <rPh sb="273" eb="275">
      <t>シホン</t>
    </rPh>
    <rPh sb="275" eb="276">
      <t>ヒ</t>
    </rPh>
    <rPh sb="277" eb="279">
      <t>キサイ</t>
    </rPh>
    <rPh sb="279" eb="281">
      <t>リシ</t>
    </rPh>
    <rPh sb="283" eb="284">
      <t>フク</t>
    </rPh>
    <rPh sb="293" eb="295">
      <t>オオハバ</t>
    </rPh>
    <rPh sb="313" eb="314">
      <t>ヨ</t>
    </rPh>
    <rPh sb="315" eb="317">
      <t>ジョウキョウ</t>
    </rPh>
    <rPh sb="326" eb="328">
      <t>カイシュウ</t>
    </rPh>
    <rPh sb="328" eb="329">
      <t>リツ</t>
    </rPh>
    <rPh sb="334" eb="335">
      <t>ム</t>
    </rPh>
    <rPh sb="386" eb="389">
      <t>コンネンド</t>
    </rPh>
    <rPh sb="397" eb="398">
      <t>ノゾ</t>
    </rPh>
    <rPh sb="411" eb="413">
      <t>シヒョウ</t>
    </rPh>
    <rPh sb="417" eb="418">
      <t>タメ</t>
    </rPh>
    <rPh sb="419" eb="421">
      <t>オオハバ</t>
    </rPh>
    <rPh sb="422" eb="424">
      <t>ゲンショウ</t>
    </rPh>
    <phoneticPr fontId="4"/>
  </si>
  <si>
    <t>　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rPh sb="104" eb="107">
      <t>ロウキュウカ</t>
    </rPh>
    <rPh sb="108" eb="109">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</si>
</sst>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0.85</c:v>
                </c:pt>
              </c:numCache>
            </c:numRef>
          </c:val>
        </c:ser>
        <c:dLbls>
          <c:showLegendKey val="0"/>
          <c:showVal val="0"/>
          <c:showCatName val="0"/>
          <c:showSerName val="0"/>
          <c:showPercent val="0"/>
          <c:showBubbleSize val="0"/>
        </c:dLbls>
        <c:gapWidth val="150"/>
        <c:axId val="102145408"/>
        <c:axId val="1060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2145408"/>
        <c:axId val="106075648"/>
      </c:lineChart>
      <c:dateAx>
        <c:axId val="102145408"/>
        <c:scaling>
          <c:orientation val="minMax"/>
        </c:scaling>
        <c:delete val="1"/>
        <c:axPos val="b"/>
        <c:numFmt formatCode="ge" sourceLinked="1"/>
        <c:majorTickMark val="none"/>
        <c:minorTickMark val="none"/>
        <c:tickLblPos val="none"/>
        <c:crossAx val="106075648"/>
        <c:crosses val="autoZero"/>
        <c:auto val="1"/>
        <c:lblOffset val="100"/>
        <c:baseTimeUnit val="years"/>
      </c:dateAx>
      <c:valAx>
        <c:axId val="1060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47.55</c:v>
                </c:pt>
                <c:pt idx="1">
                  <c:v>50.71</c:v>
                </c:pt>
                <c:pt idx="2">
                  <c:v>42.91</c:v>
                </c:pt>
                <c:pt idx="3">
                  <c:v>49.73</c:v>
                </c:pt>
                <c:pt idx="4">
                  <c:v>50.27</c:v>
                </c:pt>
              </c:numCache>
            </c:numRef>
          </c:val>
        </c:ser>
        <c:dLbls>
          <c:showLegendKey val="0"/>
          <c:showVal val="0"/>
          <c:showCatName val="0"/>
          <c:showSerName val="0"/>
          <c:showPercent val="0"/>
          <c:showBubbleSize val="0"/>
        </c:dLbls>
        <c:gapWidth val="150"/>
        <c:axId val="101540608"/>
        <c:axId val="1015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1540608"/>
        <c:axId val="101542528"/>
      </c:lineChart>
      <c:dateAx>
        <c:axId val="101540608"/>
        <c:scaling>
          <c:orientation val="minMax"/>
        </c:scaling>
        <c:delete val="1"/>
        <c:axPos val="b"/>
        <c:numFmt formatCode="ge" sourceLinked="1"/>
        <c:majorTickMark val="none"/>
        <c:minorTickMark val="none"/>
        <c:tickLblPos val="none"/>
        <c:crossAx val="101542528"/>
        <c:crosses val="autoZero"/>
        <c:auto val="1"/>
        <c:lblOffset val="100"/>
        <c:baseTimeUnit val="years"/>
      </c:dateAx>
      <c:valAx>
        <c:axId val="1015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85.56</c:v>
                </c:pt>
                <c:pt idx="1">
                  <c:v>87.2</c:v>
                </c:pt>
                <c:pt idx="2">
                  <c:v>87.81</c:v>
                </c:pt>
                <c:pt idx="3">
                  <c:v>90.18</c:v>
                </c:pt>
                <c:pt idx="4">
                  <c:v>90.29</c:v>
                </c:pt>
              </c:numCache>
            </c:numRef>
          </c:val>
        </c:ser>
        <c:dLbls>
          <c:showLegendKey val="0"/>
          <c:showVal val="0"/>
          <c:showCatName val="0"/>
          <c:showSerName val="0"/>
          <c:showPercent val="0"/>
          <c:showBubbleSize val="0"/>
        </c:dLbls>
        <c:gapWidth val="150"/>
        <c:axId val="101564800"/>
        <c:axId val="1015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1564800"/>
        <c:axId val="101566720"/>
      </c:lineChart>
      <c:dateAx>
        <c:axId val="101564800"/>
        <c:scaling>
          <c:orientation val="minMax"/>
        </c:scaling>
        <c:delete val="1"/>
        <c:axPos val="b"/>
        <c:numFmt formatCode="ge" sourceLinked="1"/>
        <c:majorTickMark val="none"/>
        <c:minorTickMark val="none"/>
        <c:tickLblPos val="none"/>
        <c:crossAx val="101566720"/>
        <c:crosses val="autoZero"/>
        <c:auto val="1"/>
        <c:lblOffset val="100"/>
        <c:baseTimeUnit val="years"/>
      </c:dateAx>
      <c:valAx>
        <c:axId val="101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51.02</c:v>
                </c:pt>
                <c:pt idx="1">
                  <c:v>52.72</c:v>
                </c:pt>
                <c:pt idx="2">
                  <c:v>52.28</c:v>
                </c:pt>
                <c:pt idx="3">
                  <c:v>51.41</c:v>
                </c:pt>
                <c:pt idx="4">
                  <c:v>68.819999999999993</c:v>
                </c:pt>
              </c:numCache>
            </c:numRef>
          </c:val>
        </c:ser>
        <c:dLbls>
          <c:showLegendKey val="0"/>
          <c:showVal val="0"/>
          <c:showCatName val="0"/>
          <c:showSerName val="0"/>
          <c:showPercent val="0"/>
          <c:showBubbleSize val="0"/>
        </c:dLbls>
        <c:gapWidth val="150"/>
        <c:axId val="113077248"/>
        <c:axId val="1156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77248"/>
        <c:axId val="115640192"/>
      </c:lineChart>
      <c:dateAx>
        <c:axId val="113077248"/>
        <c:scaling>
          <c:orientation val="minMax"/>
        </c:scaling>
        <c:delete val="1"/>
        <c:axPos val="b"/>
        <c:numFmt formatCode="ge" sourceLinked="1"/>
        <c:majorTickMark val="none"/>
        <c:minorTickMark val="none"/>
        <c:tickLblPos val="none"/>
        <c:crossAx val="115640192"/>
        <c:crosses val="autoZero"/>
        <c:auto val="1"/>
        <c:lblOffset val="100"/>
        <c:baseTimeUnit val="years"/>
      </c:dateAx>
      <c:valAx>
        <c:axId val="1156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357952"/>
        <c:axId val="1184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357952"/>
        <c:axId val="118409088"/>
      </c:lineChart>
      <c:dateAx>
        <c:axId val="117357952"/>
        <c:scaling>
          <c:orientation val="minMax"/>
        </c:scaling>
        <c:delete val="1"/>
        <c:axPos val="b"/>
        <c:numFmt formatCode="ge" sourceLinked="1"/>
        <c:majorTickMark val="none"/>
        <c:minorTickMark val="none"/>
        <c:tickLblPos val="none"/>
        <c:crossAx val="118409088"/>
        <c:crosses val="autoZero"/>
        <c:auto val="1"/>
        <c:lblOffset val="100"/>
        <c:baseTimeUnit val="years"/>
      </c:dateAx>
      <c:valAx>
        <c:axId val="1184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338816"/>
        <c:axId val="777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38816"/>
        <c:axId val="77719040"/>
      </c:lineChart>
      <c:dateAx>
        <c:axId val="72338816"/>
        <c:scaling>
          <c:orientation val="minMax"/>
        </c:scaling>
        <c:delete val="1"/>
        <c:axPos val="b"/>
        <c:numFmt formatCode="ge" sourceLinked="1"/>
        <c:majorTickMark val="none"/>
        <c:minorTickMark val="none"/>
        <c:tickLblPos val="none"/>
        <c:crossAx val="77719040"/>
        <c:crosses val="autoZero"/>
        <c:auto val="1"/>
        <c:lblOffset val="100"/>
        <c:baseTimeUnit val="years"/>
      </c:dateAx>
      <c:valAx>
        <c:axId val="77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64480"/>
        <c:axId val="797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64480"/>
        <c:axId val="79766656"/>
      </c:lineChart>
      <c:dateAx>
        <c:axId val="79764480"/>
        <c:scaling>
          <c:orientation val="minMax"/>
        </c:scaling>
        <c:delete val="1"/>
        <c:axPos val="b"/>
        <c:numFmt formatCode="ge" sourceLinked="1"/>
        <c:majorTickMark val="none"/>
        <c:minorTickMark val="none"/>
        <c:tickLblPos val="none"/>
        <c:crossAx val="79766656"/>
        <c:crosses val="autoZero"/>
        <c:auto val="1"/>
        <c:lblOffset val="100"/>
        <c:baseTimeUnit val="years"/>
      </c:dateAx>
      <c:valAx>
        <c:axId val="79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88672"/>
        <c:axId val="1009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88672"/>
        <c:axId val="100930304"/>
      </c:lineChart>
      <c:dateAx>
        <c:axId val="79788672"/>
        <c:scaling>
          <c:orientation val="minMax"/>
        </c:scaling>
        <c:delete val="1"/>
        <c:axPos val="b"/>
        <c:numFmt formatCode="ge" sourceLinked="1"/>
        <c:majorTickMark val="none"/>
        <c:minorTickMark val="none"/>
        <c:tickLblPos val="none"/>
        <c:crossAx val="100930304"/>
        <c:crosses val="autoZero"/>
        <c:auto val="1"/>
        <c:lblOffset val="100"/>
        <c:baseTimeUnit val="years"/>
      </c:dateAx>
      <c:valAx>
        <c:axId val="1009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1130.69</c:v>
                </c:pt>
                <c:pt idx="1">
                  <c:v>1070.74</c:v>
                </c:pt>
                <c:pt idx="2">
                  <c:v>910.69</c:v>
                </c:pt>
                <c:pt idx="3">
                  <c:v>788.68</c:v>
                </c:pt>
                <c:pt idx="4">
                  <c:v>477.94</c:v>
                </c:pt>
              </c:numCache>
            </c:numRef>
          </c:val>
        </c:ser>
        <c:dLbls>
          <c:showLegendKey val="0"/>
          <c:showVal val="0"/>
          <c:showCatName val="0"/>
          <c:showSerName val="0"/>
          <c:showPercent val="0"/>
          <c:showBubbleSize val="0"/>
        </c:dLbls>
        <c:gapWidth val="150"/>
        <c:axId val="100948224"/>
        <c:axId val="1009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0948224"/>
        <c:axId val="100962688"/>
      </c:lineChart>
      <c:dateAx>
        <c:axId val="100948224"/>
        <c:scaling>
          <c:orientation val="minMax"/>
        </c:scaling>
        <c:delete val="1"/>
        <c:axPos val="b"/>
        <c:numFmt formatCode="ge" sourceLinked="1"/>
        <c:majorTickMark val="none"/>
        <c:minorTickMark val="none"/>
        <c:tickLblPos val="none"/>
        <c:crossAx val="100962688"/>
        <c:crosses val="autoZero"/>
        <c:auto val="1"/>
        <c:lblOffset val="100"/>
        <c:baseTimeUnit val="years"/>
      </c:dateAx>
      <c:valAx>
        <c:axId val="1009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47.76</c:v>
                </c:pt>
                <c:pt idx="1">
                  <c:v>50.33</c:v>
                </c:pt>
                <c:pt idx="2">
                  <c:v>49.14</c:v>
                </c:pt>
                <c:pt idx="3">
                  <c:v>48.34</c:v>
                </c:pt>
                <c:pt idx="4">
                  <c:v>93.14</c:v>
                </c:pt>
              </c:numCache>
            </c:numRef>
          </c:val>
        </c:ser>
        <c:dLbls>
          <c:showLegendKey val="0"/>
          <c:showVal val="0"/>
          <c:showCatName val="0"/>
          <c:showSerName val="0"/>
          <c:showPercent val="0"/>
          <c:showBubbleSize val="0"/>
        </c:dLbls>
        <c:gapWidth val="150"/>
        <c:axId val="100984704"/>
        <c:axId val="1009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0984704"/>
        <c:axId val="100986880"/>
      </c:lineChart>
      <c:dateAx>
        <c:axId val="100984704"/>
        <c:scaling>
          <c:orientation val="minMax"/>
        </c:scaling>
        <c:delete val="1"/>
        <c:axPos val="b"/>
        <c:numFmt formatCode="ge" sourceLinked="1"/>
        <c:majorTickMark val="none"/>
        <c:minorTickMark val="none"/>
        <c:tickLblPos val="none"/>
        <c:crossAx val="100986880"/>
        <c:crosses val="autoZero"/>
        <c:auto val="1"/>
        <c:lblOffset val="100"/>
        <c:baseTimeUnit val="years"/>
      </c:dateAx>
      <c:valAx>
        <c:axId val="1009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351.77</c:v>
                </c:pt>
                <c:pt idx="1">
                  <c:v>337.17</c:v>
                </c:pt>
                <c:pt idx="2">
                  <c:v>354.1</c:v>
                </c:pt>
                <c:pt idx="3">
                  <c:v>360.28</c:v>
                </c:pt>
                <c:pt idx="4">
                  <c:v>188.23</c:v>
                </c:pt>
              </c:numCache>
            </c:numRef>
          </c:val>
        </c:ser>
        <c:dLbls>
          <c:showLegendKey val="0"/>
          <c:showVal val="0"/>
          <c:showCatName val="0"/>
          <c:showSerName val="0"/>
          <c:showPercent val="0"/>
          <c:showBubbleSize val="0"/>
        </c:dLbls>
        <c:gapWidth val="150"/>
        <c:axId val="101237888"/>
        <c:axId val="1012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1237888"/>
        <c:axId val="101239808"/>
      </c:lineChart>
      <c:dateAx>
        <c:axId val="101237888"/>
        <c:scaling>
          <c:orientation val="minMax"/>
        </c:scaling>
        <c:delete val="1"/>
        <c:axPos val="b"/>
        <c:numFmt formatCode="ge" sourceLinked="1"/>
        <c:majorTickMark val="none"/>
        <c:minorTickMark val="none"/>
        <c:tickLblPos val="none"/>
        <c:crossAx val="101239808"/>
        <c:crosses val="autoZero"/>
        <c:auto val="1"/>
        <c:lblOffset val="100"/>
        <c:baseTimeUnit val="years"/>
      </c:dateAx>
      <c:valAx>
        <c:axId val="1012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能登町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18287</v>
      </c>
      <c r="AM8" s="50"/>
      <c r="AN8" s="50"/>
      <c r="AO8" s="50"/>
      <c r="AP8" s="50"/>
      <c r="AQ8" s="50"/>
      <c r="AR8" s="50"/>
      <c r="AS8" s="50"/>
      <c r="AT8" s="45">
        <f>データ!T6</f>
        <v>273.27</v>
      </c>
      <c r="AU8" s="45"/>
      <c r="AV8" s="45"/>
      <c r="AW8" s="45"/>
      <c r="AX8" s="45"/>
      <c r="AY8" s="45"/>
      <c r="AZ8" s="45"/>
      <c r="BA8" s="45"/>
      <c r="BB8" s="45">
        <f>データ!U6</f>
        <v>66.92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18.87</v>
      </c>
      <c r="Q10" s="45"/>
      <c r="R10" s="45"/>
      <c r="S10" s="45"/>
      <c r="T10" s="45"/>
      <c r="U10" s="45"/>
      <c r="V10" s="45"/>
      <c r="W10" s="45">
        <f>データ!Q6</f>
        <v>77.78</v>
      </c>
      <c r="X10" s="45"/>
      <c r="Y10" s="45"/>
      <c r="Z10" s="45"/>
      <c r="AA10" s="45"/>
      <c r="AB10" s="45"/>
      <c r="AC10" s="45"/>
      <c r="AD10" s="50">
        <f>データ!R6</f>
        <v>3240</v>
      </c>
      <c r="AE10" s="50"/>
      <c r="AF10" s="50"/>
      <c r="AG10" s="50"/>
      <c r="AH10" s="50"/>
      <c r="AI10" s="50"/>
      <c r="AJ10" s="50"/>
      <c r="AK10" s="2"/>
      <c r="AL10" s="50">
        <f>データ!V6</f>
        <v>3408</v>
      </c>
      <c r="AM10" s="50"/>
      <c r="AN10" s="50"/>
      <c r="AO10" s="50"/>
      <c r="AP10" s="50"/>
      <c r="AQ10" s="50"/>
      <c r="AR10" s="50"/>
      <c r="AS10" s="50"/>
      <c r="AT10" s="45">
        <f>データ!W6</f>
        <v>3.93</v>
      </c>
      <c r="AU10" s="45"/>
      <c r="AV10" s="45"/>
      <c r="AW10" s="45"/>
      <c r="AX10" s="45"/>
      <c r="AY10" s="45"/>
      <c r="AZ10" s="45"/>
      <c r="BA10" s="45"/>
      <c r="BB10" s="45">
        <f>データ!X6</f>
        <v>867.18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121</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174637</v>
      </c>
      <c r="D6" s="33">
        <f t="shared" si="3"/>
        <v>47</v>
      </c>
      <c r="E6" s="33">
        <f t="shared" si="3"/>
        <v>17</v>
      </c>
      <c r="F6" s="33">
        <f t="shared" si="3"/>
        <v>5</v>
      </c>
      <c r="G6" s="33">
        <f t="shared" si="3"/>
        <v>0</v>
      </c>
      <c r="H6" s="33" t="str">
        <f t="shared" si="3"/>
        <v>石川県　能登町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18.87</v>
      </c>
      <c r="Q6" s="34">
        <f t="shared" si="3"/>
        <v>77.78</v>
      </c>
      <c r="R6" s="34">
        <f t="shared" si="3"/>
        <v>3240</v>
      </c>
      <c r="S6" s="34">
        <f t="shared" si="3"/>
        <v>18287</v>
      </c>
      <c r="T6" s="34">
        <f t="shared" si="3"/>
        <v>273.27</v>
      </c>
      <c r="U6" s="34">
        <f t="shared" si="3"/>
        <v>66.92</v>
      </c>
      <c r="V6" s="34">
        <f t="shared" si="3"/>
        <v>3408</v>
      </c>
      <c r="W6" s="34">
        <f t="shared" si="3"/>
        <v>3.93</v>
      </c>
      <c r="X6" s="34">
        <f t="shared" si="3"/>
        <v>867.18</v>
      </c>
      <c r="Y6" s="35">
        <f>IF(Y7="",NA(),Y7)</f>
        <v>51.02</v>
      </c>
      <c r="Z6" s="35">
        <f t="shared" ref="Z6:AH6" si="4">IF(Z7="",NA(),Z7)</f>
        <v>52.72</v>
      </c>
      <c r="AA6" s="35">
        <f t="shared" si="4"/>
        <v>52.28</v>
      </c>
      <c r="AB6" s="35">
        <f t="shared" si="4"/>
        <v>51.41</v>
      </c>
      <c r="AC6" s="35">
        <f t="shared" si="4"/>
        <v>68.819999999999993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1130.69</v>
      </c>
      <c r="BG6" s="35">
        <f t="shared" ref="BG6:BO6" si="7">IF(BG7="",NA(),BG7)</f>
        <v>1070.74</v>
      </c>
      <c r="BH6" s="35">
        <f t="shared" si="7"/>
        <v>910.69</v>
      </c>
      <c r="BI6" s="35">
        <f t="shared" si="7"/>
        <v>788.68</v>
      </c>
      <c r="BJ6" s="35">
        <f t="shared" si="7"/>
        <v>477.94</v>
      </c>
      <c r="BK6" s="35">
        <f t="shared" si="7"/>
        <v>1197.82</v>
      </c>
      <c r="BL6" s="35">
        <f t="shared" si="7"/>
        <v>1126.77</v>
      </c>
      <c r="BM6" s="35">
        <f t="shared" si="7"/>
        <v>1044.8</v>
      </c>
      <c r="BN6" s="35">
        <f t="shared" si="7"/>
        <v>1081.8</v>
      </c>
      <c r="BO6" s="35">
        <f t="shared" si="7"/>
        <v>974.93</v>
      </c>
      <c r="BP6" s="34" t="str">
        <f>IF(BP7="","",IF(BP7="-","【-】","【"&amp;SUBSTITUTE(TEXT(BP7,"#,##0.00"),"-","△")&amp;"】"))</f>
        <v>【914.53】</v>
      </c>
      <c r="BQ6" s="35">
        <f>IF(BQ7="",NA(),BQ7)</f>
        <v>47.76</v>
      </c>
      <c r="BR6" s="35">
        <f t="shared" ref="BR6:BZ6" si="8">IF(BR7="",NA(),BR7)</f>
        <v>50.33</v>
      </c>
      <c r="BS6" s="35">
        <f t="shared" si="8"/>
        <v>49.14</v>
      </c>
      <c r="BT6" s="35">
        <f t="shared" si="8"/>
        <v>48.34</v>
      </c>
      <c r="BU6" s="35">
        <f t="shared" si="8"/>
        <v>93.14</v>
      </c>
      <c r="BV6" s="35">
        <f t="shared" si="8"/>
        <v>51.03</v>
      </c>
      <c r="BW6" s="35">
        <f t="shared" si="8"/>
        <v>50.9</v>
      </c>
      <c r="BX6" s="35">
        <f t="shared" si="8"/>
        <v>50.82</v>
      </c>
      <c r="BY6" s="35">
        <f t="shared" si="8"/>
        <v>52.19</v>
      </c>
      <c r="BZ6" s="35">
        <f t="shared" si="8"/>
        <v>55.32</v>
      </c>
      <c r="CA6" s="34" t="str">
        <f>IF(CA7="","",IF(CA7="-","【-】","【"&amp;SUBSTITUTE(TEXT(CA7,"#,##0.00"),"-","△")&amp;"】"))</f>
        <v>【55.73】</v>
      </c>
      <c r="CB6" s="35">
        <f>IF(CB7="",NA(),CB7)</f>
        <v>351.77</v>
      </c>
      <c r="CC6" s="35">
        <f t="shared" ref="CC6:CK6" si="9">IF(CC7="",NA(),CC7)</f>
        <v>337.17</v>
      </c>
      <c r="CD6" s="35">
        <f t="shared" si="9"/>
        <v>354.1</v>
      </c>
      <c r="CE6" s="35">
        <f t="shared" si="9"/>
        <v>360.28</v>
      </c>
      <c r="CF6" s="35">
        <f t="shared" si="9"/>
        <v>188.23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47.55</v>
      </c>
      <c r="CN6" s="35">
        <f t="shared" ref="CN6:CV6" si="10">IF(CN7="",NA(),CN7)</f>
        <v>50.71</v>
      </c>
      <c r="CO6" s="35">
        <f t="shared" si="10"/>
        <v>42.91</v>
      </c>
      <c r="CP6" s="35">
        <f t="shared" si="10"/>
        <v>49.73</v>
      </c>
      <c r="CQ6" s="35">
        <f t="shared" si="10"/>
        <v>50.27</v>
      </c>
      <c r="CR6" s="35">
        <f t="shared" si="10"/>
        <v>54.74</v>
      </c>
      <c r="CS6" s="35">
        <f t="shared" si="10"/>
        <v>53.78</v>
      </c>
      <c r="CT6" s="35">
        <f t="shared" si="10"/>
        <v>53.24</v>
      </c>
      <c r="CU6" s="35">
        <f t="shared" si="10"/>
        <v>52.31</v>
      </c>
      <c r="CV6" s="35">
        <f t="shared" si="10"/>
        <v>60.65</v>
      </c>
      <c r="CW6" s="34" t="str">
        <f>IF(CW7="","",IF(CW7="-","【-】","【"&amp;SUBSTITUTE(TEXT(CW7,"#,##0.00"),"-","△")&amp;"】"))</f>
        <v>【59.15】</v>
      </c>
      <c r="CX6" s="35">
        <f>IF(CX7="",NA(),CX7)</f>
        <v>85.56</v>
      </c>
      <c r="CY6" s="35">
        <f t="shared" ref="CY6:DG6" si="11">IF(CY7="",NA(),CY7)</f>
        <v>87.2</v>
      </c>
      <c r="CZ6" s="35">
        <f t="shared" si="11"/>
        <v>87.81</v>
      </c>
      <c r="DA6" s="35">
        <f t="shared" si="11"/>
        <v>90.18</v>
      </c>
      <c r="DB6" s="35">
        <f t="shared" si="11"/>
        <v>90.29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0.85</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174637</v>
      </c>
      <c r="D7" s="37">
        <v>47</v>
      </c>
      <c r="E7" s="37">
        <v>17</v>
      </c>
      <c r="F7" s="37">
        <v>5</v>
      </c>
      <c r="G7" s="37">
        <v>0</v>
      </c>
      <c r="H7" s="37" t="s">
        <v>109</v>
      </c>
      <c r="I7" s="37" t="s">
        <v>110</v>
      </c>
      <c r="J7" s="37" t="s">
        <v>111</v>
      </c>
      <c r="K7" s="37" t="s">
        <v>112</v>
      </c>
      <c r="L7" s="37" t="s">
        <v>113</v>
      </c>
      <c r="M7" s="37"/>
      <c r="N7" s="38" t="s">
        <v>114</v>
      </c>
      <c r="O7" s="38" t="s">
        <v>115</v>
      </c>
      <c r="P7" s="38">
        <v>18.87</v>
      </c>
      <c r="Q7" s="38">
        <v>77.78</v>
      </c>
      <c r="R7" s="38">
        <v>3240</v>
      </c>
      <c r="S7" s="38">
        <v>18287</v>
      </c>
      <c r="T7" s="38">
        <v>273.27</v>
      </c>
      <c r="U7" s="38">
        <v>66.92</v>
      </c>
      <c r="V7" s="38">
        <v>3408</v>
      </c>
      <c r="W7" s="38">
        <v>3.93</v>
      </c>
      <c r="X7" s="38">
        <v>867.18</v>
      </c>
      <c r="Y7" s="38">
        <v>51.02</v>
      </c>
      <c r="Z7" s="38">
        <v>52.72</v>
      </c>
      <c r="AA7" s="38">
        <v>52.28</v>
      </c>
      <c r="AB7" s="38">
        <v>51.41</v>
      </c>
      <c r="AC7" s="38">
        <v>68.819999999999993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1130.69</v>
      </c>
      <c r="BG7" s="38">
        <v>1070.74</v>
      </c>
      <c r="BH7" s="38">
        <v>910.69</v>
      </c>
      <c r="BI7" s="38">
        <v>788.68</v>
      </c>
      <c r="BJ7" s="38">
        <v>477.94</v>
      </c>
      <c r="BK7" s="38">
        <v>1197.82</v>
      </c>
      <c r="BL7" s="38">
        <v>1126.77</v>
      </c>
      <c r="BM7" s="38">
        <v>1044.8</v>
      </c>
      <c r="BN7" s="38">
        <v>1081.8</v>
      </c>
      <c r="BO7" s="38">
        <v>974.93</v>
      </c>
      <c r="BP7" s="38">
        <v>914.53</v>
      </c>
      <c r="BQ7" s="38">
        <v>47.76</v>
      </c>
      <c r="BR7" s="38">
        <v>50.33</v>
      </c>
      <c r="BS7" s="38">
        <v>49.14</v>
      </c>
      <c r="BT7" s="38">
        <v>48.34</v>
      </c>
      <c r="BU7" s="38">
        <v>93.14</v>
      </c>
      <c r="BV7" s="38">
        <v>51.03</v>
      </c>
      <c r="BW7" s="38">
        <v>50.9</v>
      </c>
      <c r="BX7" s="38">
        <v>50.82</v>
      </c>
      <c r="BY7" s="38">
        <v>52.19</v>
      </c>
      <c r="BZ7" s="38">
        <v>55.32</v>
      </c>
      <c r="CA7" s="38">
        <v>55.73</v>
      </c>
      <c r="CB7" s="38">
        <v>351.77</v>
      </c>
      <c r="CC7" s="38">
        <v>337.17</v>
      </c>
      <c r="CD7" s="38">
        <v>354.1</v>
      </c>
      <c r="CE7" s="38">
        <v>360.28</v>
      </c>
      <c r="CF7" s="38">
        <v>188.23</v>
      </c>
      <c r="CG7" s="38">
        <v>289.60000000000002</v>
      </c>
      <c r="CH7" s="38">
        <v>293.27</v>
      </c>
      <c r="CI7" s="38">
        <v>300.52</v>
      </c>
      <c r="CJ7" s="38">
        <v>296.14</v>
      </c>
      <c r="CK7" s="38">
        <v>283.17</v>
      </c>
      <c r="CL7" s="38">
        <v>276.77999999999997</v>
      </c>
      <c r="CM7" s="38">
        <v>47.55</v>
      </c>
      <c r="CN7" s="38">
        <v>50.71</v>
      </c>
      <c r="CO7" s="38">
        <v>42.91</v>
      </c>
      <c r="CP7" s="38">
        <v>49.73</v>
      </c>
      <c r="CQ7" s="38">
        <v>50.27</v>
      </c>
      <c r="CR7" s="38">
        <v>54.74</v>
      </c>
      <c r="CS7" s="38">
        <v>53.78</v>
      </c>
      <c r="CT7" s="38">
        <v>53.24</v>
      </c>
      <c r="CU7" s="38">
        <v>52.31</v>
      </c>
      <c r="CV7" s="38">
        <v>60.65</v>
      </c>
      <c r="CW7" s="38">
        <v>59.15</v>
      </c>
      <c r="CX7" s="38">
        <v>85.56</v>
      </c>
      <c r="CY7" s="38">
        <v>87.2</v>
      </c>
      <c r="CZ7" s="38">
        <v>87.81</v>
      </c>
      <c r="DA7" s="38">
        <v>90.18</v>
      </c>
      <c r="DB7" s="38">
        <v>90.29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0.85</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平本　雅志</cp:lastModifiedBy>
  <cp:lastPrinted>2018-02-26T12:32:53Z</cp:lastPrinted>
  <dcterms:created xsi:type="dcterms:W3CDTF">2017-12-25T02:28:20Z</dcterms:created>
  <dcterms:modified xsi:type="dcterms:W3CDTF">2018-02-26T12:32:54Z</dcterms:modified>
  <cp:category/>
</cp:coreProperties>
</file>