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<sst xmlns="http://schemas.openxmlformats.org/spreadsheetml/2006/main" count="240" uniqueCount="125">
  <si>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</si>
  <si>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</si>
  <si>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</si>
  <si>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</si>
  <si>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</si>
  <si>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</si>
  <si>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</si>
  <si>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</si>
  <si>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</si>
  <si>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</si>
  <si>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</si>
  <si>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</si>
  <si>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</si>
  <si>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</si>
  <si>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</si>
  <si>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</si>
  <si>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</si>
  <si>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</si>
  <si>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</si>
  <si>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</si>
  <si>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</si>
  <si>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</si>
  <si>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</si>
  <si>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</si>
  <si>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</si>
  <si>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</si>
  <si>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</si>
  <si>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</si>
  <si>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</si>
  <si>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</si>
  <si>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</si>
  <si>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</si>
  <si>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</si>
  <si>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</si>
  <si>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</si>
  <si>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</si>
  <si>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</si>
  <si>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</si>
  <si>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</si>
  <si>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</si>
  <si>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</si>
  <si>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</si>
  <si>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</si>
  <si>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</si>
  <si>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</si>
  <si>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</si>
  <si>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</si>
  <si>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</si>
  <si>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</si>
  <si>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</si>
  <si>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</si>
  <si>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</si>
  <si>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</si>
  <si>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</si>
  <si>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</si>
  <si>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</si>
  <si>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</si>
  <si>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</si>
  <si>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</si>
  <si>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</si>
  <si>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</si>
  <si>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</si>
  <si>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</si>
  <si>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</si>
  <si>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</si>
  <si>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</si>
  <si>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</si>
  <si>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</si>
  <si>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</si>
  <si>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</si>
  <si>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</si>
  <si>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</si>
  <si>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</si>
  <si>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</si>
  <si>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</si>
  <si>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</si>
  <si>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</si>
  <si>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</si>
  <si>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</si>
  <si>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</si>
  <si>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</si>
  <si>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</si>
  <si>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</si>
  <si>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</si>
  <si>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</si>
  <si>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</si>
  <si>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</si>
  <si>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</si>
  <si>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</si>
  <si>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</si>
  <si>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</si>
  <si>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</si>
  <si>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</si>
  <si>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</si>
  <si>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</si>
  <si>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</si>
  <si>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</si>
  <si>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</si>
  <si>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</si>
  <si>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</si>
  <si>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</si>
  <si>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</si>
  <si>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</si>
  <si>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</si>
  <si>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</si>
  <si>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</si>
  <si>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</si>
  <si>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</si>
  <si>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</si>
  <si>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能登町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</si>
  <si>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</si>
  <si>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</si>
  <si>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</si>
  <si>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</si>
  <si>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</si>
  <si>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</si>
  <si>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</si>
  <si>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</si>
  <si>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</si>
  <si>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</si>
  <si>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</si>
  <si>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類似団体と比較すると経費回収率など「経営の健全性」に関する経営指標は良い傾向となっている一方で、施設利用率など「経営の効率性」に関する経営指標は低いことがわかる。経営改善のためには、今後も引き続き戸別訪問など水洗化普及活動に努力し、水洗化人口及び有収水量の増加を目指すとともに、将来世代の地方債償還金の負担の増大を考慮に入れながら、平成10年3月に供用開始した恋路処理区、平成12年4月に供用開始した宇出津処理区について計画的に施設の長寿命化事業を行っていく必要がある。</t>
    <phoneticPr fontId="4"/>
  </si>
  <si>
    <t>非設置</t>
    <rPh sb="0" eb="1">
      <t>ヒ</t>
    </rPh>
    <rPh sb="1" eb="3">
      <t>セッチ</t>
    </rPh>
    <phoneticPr fontId="4"/>
  </si>
  <si>
    <t xml:space="preserve">　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④料金収入に対する企業債残高の割合を示す企業債残高対事業規模比率については、経年比較では低下傾向にある。類似団体との比較でも低い水準であり、投資規模が適正であることを表している。
　⑤使用料で回収すべき経費をどの程度使用料で賄っているかを表す経費回収率については、経年比較では、維持管理費の増減により、一定ではない。維持管理費の抑制に努め安定した経費の確保を行う必要がある。
　⑥有収水量１㎥あたりの汚水処理費に要した費用であり、今年度より汚水資本費を除いた汚水維持管理費のみとなったが、経営戦略策定業務により維持管理費が増加した為原価の上昇を招いた結果となった。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275" eb="277">
      <t>イジ</t>
    </rPh>
    <rPh sb="277" eb="280">
      <t>カンリヒ</t>
    </rPh>
    <rPh sb="281" eb="283">
      <t>ゾウゲン</t>
    </rPh>
    <rPh sb="287" eb="289">
      <t>イッテイ</t>
    </rPh>
    <rPh sb="298" eb="299">
      <t>ヒ</t>
    </rPh>
    <rPh sb="300" eb="302">
      <t>ヨクセイ</t>
    </rPh>
    <rPh sb="303" eb="304">
      <t>ツト</t>
    </rPh>
    <rPh sb="305" eb="307">
      <t>アンテイ</t>
    </rPh>
    <rPh sb="309" eb="311">
      <t>ケイヒ</t>
    </rPh>
    <rPh sb="312" eb="314">
      <t>カクホ</t>
    </rPh>
    <rPh sb="315" eb="316">
      <t>オコナ</t>
    </rPh>
    <rPh sb="351" eb="354">
      <t>コンネンド</t>
    </rPh>
    <rPh sb="362" eb="363">
      <t>ノゾ</t>
    </rPh>
    <rPh sb="380" eb="382">
      <t>ケイエイ</t>
    </rPh>
    <rPh sb="382" eb="384">
      <t>センリャク</t>
    </rPh>
    <rPh sb="384" eb="386">
      <t>サクテイ</t>
    </rPh>
    <rPh sb="386" eb="388">
      <t>ギョウム</t>
    </rPh>
    <rPh sb="391" eb="393">
      <t>イジ</t>
    </rPh>
    <rPh sb="393" eb="396">
      <t>カンリヒ</t>
    </rPh>
    <rPh sb="397" eb="399">
      <t>ゾウカ</t>
    </rPh>
    <rPh sb="401" eb="402">
      <t>タメ</t>
    </rPh>
    <rPh sb="402" eb="404">
      <t>ゲンカ</t>
    </rPh>
    <rPh sb="405" eb="407">
      <t>ジョウショウ</t>
    </rPh>
    <rPh sb="408" eb="409">
      <t>マネ</t>
    </rPh>
    <rPh sb="411" eb="413">
      <t>ケッカ</t>
    </rPh>
    <phoneticPr fontId="4"/>
  </si>
  <si>
    <t>　③当該年度に更新した管渠延長の割合を表す管渠改善率については、特定環境保全公共下水道事業の整備開始年度が平成5年11月であり下水道管渠の標準耐用年数50年を経過した管渠がないこと、管渠修繕の必要もなかったことが要因で実績はない。今後は改築等の財源の確保や経営に与える影響等を踏まえた分析を行った上で下水道長寿命化計画に基づき、計画的かつ適正な維持管理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</si>
</sst>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000320"/>
        <c:axId val="570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57000320"/>
        <c:axId val="57001856"/>
      </c:lineChart>
      <c:dateAx>
        <c:axId val="57000320"/>
        <c:scaling>
          <c:orientation val="minMax"/>
        </c:scaling>
        <c:delete val="1"/>
        <c:axPos val="b"/>
        <c:numFmt formatCode="ge" sourceLinked="1"/>
        <c:majorTickMark val="none"/>
        <c:minorTickMark val="none"/>
        <c:tickLblPos val="none"/>
        <c:crossAx val="57001856"/>
        <c:crosses val="autoZero"/>
        <c:auto val="1"/>
        <c:lblOffset val="100"/>
        <c:baseTimeUnit val="years"/>
      </c:dateAx>
      <c:valAx>
        <c:axId val="570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25.34</c:v>
                </c:pt>
                <c:pt idx="1">
                  <c:v>26.43</c:v>
                </c:pt>
                <c:pt idx="2">
                  <c:v>26.04</c:v>
                </c:pt>
                <c:pt idx="3">
                  <c:v>25.56</c:v>
                </c:pt>
                <c:pt idx="4">
                  <c:v>25.39</c:v>
                </c:pt>
              </c:numCache>
            </c:numRef>
          </c:val>
        </c:ser>
        <c:dLbls>
          <c:showLegendKey val="0"/>
          <c:showVal val="0"/>
          <c:showCatName val="0"/>
          <c:showSerName val="0"/>
          <c:showPercent val="0"/>
          <c:showBubbleSize val="0"/>
        </c:dLbls>
        <c:gapWidth val="150"/>
        <c:axId val="114397184"/>
        <c:axId val="1143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14397184"/>
        <c:axId val="114399104"/>
      </c:lineChart>
      <c:dateAx>
        <c:axId val="114397184"/>
        <c:scaling>
          <c:orientation val="minMax"/>
        </c:scaling>
        <c:delete val="1"/>
        <c:axPos val="b"/>
        <c:numFmt formatCode="ge" sourceLinked="1"/>
        <c:majorTickMark val="none"/>
        <c:minorTickMark val="none"/>
        <c:tickLblPos val="none"/>
        <c:crossAx val="114399104"/>
        <c:crosses val="autoZero"/>
        <c:auto val="1"/>
        <c:lblOffset val="100"/>
        <c:baseTimeUnit val="years"/>
      </c:dateAx>
      <c:valAx>
        <c:axId val="1143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54.51</c:v>
                </c:pt>
                <c:pt idx="1">
                  <c:v>56.76</c:v>
                </c:pt>
                <c:pt idx="2">
                  <c:v>58.96</c:v>
                </c:pt>
                <c:pt idx="3">
                  <c:v>60.36</c:v>
                </c:pt>
                <c:pt idx="4">
                  <c:v>61.66</c:v>
                </c:pt>
              </c:numCache>
            </c:numRef>
          </c:val>
        </c:ser>
        <c:dLbls>
          <c:showLegendKey val="0"/>
          <c:showVal val="0"/>
          <c:showCatName val="0"/>
          <c:showSerName val="0"/>
          <c:showPercent val="0"/>
          <c:showBubbleSize val="0"/>
        </c:dLbls>
        <c:gapWidth val="150"/>
        <c:axId val="114494848"/>
        <c:axId val="1145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14494848"/>
        <c:axId val="114517504"/>
      </c:lineChart>
      <c:dateAx>
        <c:axId val="114494848"/>
        <c:scaling>
          <c:orientation val="minMax"/>
        </c:scaling>
        <c:delete val="1"/>
        <c:axPos val="b"/>
        <c:numFmt formatCode="ge" sourceLinked="1"/>
        <c:majorTickMark val="none"/>
        <c:minorTickMark val="none"/>
        <c:tickLblPos val="none"/>
        <c:crossAx val="114517504"/>
        <c:crosses val="autoZero"/>
        <c:auto val="1"/>
        <c:lblOffset val="100"/>
        <c:baseTimeUnit val="years"/>
      </c:dateAx>
      <c:valAx>
        <c:axId val="1145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66.569999999999993</c:v>
                </c:pt>
                <c:pt idx="1">
                  <c:v>70.08</c:v>
                </c:pt>
                <c:pt idx="2">
                  <c:v>68.97</c:v>
                </c:pt>
                <c:pt idx="3">
                  <c:v>64.42</c:v>
                </c:pt>
                <c:pt idx="4">
                  <c:v>65.92</c:v>
                </c:pt>
              </c:numCache>
            </c:numRef>
          </c:val>
        </c:ser>
        <c:dLbls>
          <c:showLegendKey val="0"/>
          <c:showVal val="0"/>
          <c:showCatName val="0"/>
          <c:showSerName val="0"/>
          <c:showPercent val="0"/>
          <c:showBubbleSize val="0"/>
        </c:dLbls>
        <c:gapWidth val="150"/>
        <c:axId val="57011200"/>
        <c:axId val="753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011200"/>
        <c:axId val="75314304"/>
      </c:lineChart>
      <c:dateAx>
        <c:axId val="57011200"/>
        <c:scaling>
          <c:orientation val="minMax"/>
        </c:scaling>
        <c:delete val="1"/>
        <c:axPos val="b"/>
        <c:numFmt formatCode="ge" sourceLinked="1"/>
        <c:majorTickMark val="none"/>
        <c:minorTickMark val="none"/>
        <c:tickLblPos val="none"/>
        <c:crossAx val="75314304"/>
        <c:crosses val="autoZero"/>
        <c:auto val="1"/>
        <c:lblOffset val="100"/>
        <c:baseTimeUnit val="years"/>
      </c:dateAx>
      <c:valAx>
        <c:axId val="753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40416"/>
        <c:axId val="753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40416"/>
        <c:axId val="75358976"/>
      </c:lineChart>
      <c:dateAx>
        <c:axId val="75340416"/>
        <c:scaling>
          <c:orientation val="minMax"/>
        </c:scaling>
        <c:delete val="1"/>
        <c:axPos val="b"/>
        <c:numFmt formatCode="ge" sourceLinked="1"/>
        <c:majorTickMark val="none"/>
        <c:minorTickMark val="none"/>
        <c:tickLblPos val="none"/>
        <c:crossAx val="75358976"/>
        <c:crosses val="autoZero"/>
        <c:auto val="1"/>
        <c:lblOffset val="100"/>
        <c:baseTimeUnit val="years"/>
      </c:dateAx>
      <c:valAx>
        <c:axId val="753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347392"/>
        <c:axId val="1123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47392"/>
        <c:axId val="112361856"/>
      </c:lineChart>
      <c:dateAx>
        <c:axId val="112347392"/>
        <c:scaling>
          <c:orientation val="minMax"/>
        </c:scaling>
        <c:delete val="1"/>
        <c:axPos val="b"/>
        <c:numFmt formatCode="ge" sourceLinked="1"/>
        <c:majorTickMark val="none"/>
        <c:minorTickMark val="none"/>
        <c:tickLblPos val="none"/>
        <c:crossAx val="112361856"/>
        <c:crosses val="autoZero"/>
        <c:auto val="1"/>
        <c:lblOffset val="100"/>
        <c:baseTimeUnit val="years"/>
      </c:dateAx>
      <c:valAx>
        <c:axId val="1123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372352"/>
        <c:axId val="1139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72352"/>
        <c:axId val="113967872"/>
      </c:lineChart>
      <c:dateAx>
        <c:axId val="112372352"/>
        <c:scaling>
          <c:orientation val="minMax"/>
        </c:scaling>
        <c:delete val="1"/>
        <c:axPos val="b"/>
        <c:numFmt formatCode="ge" sourceLinked="1"/>
        <c:majorTickMark val="none"/>
        <c:minorTickMark val="none"/>
        <c:tickLblPos val="none"/>
        <c:crossAx val="113967872"/>
        <c:crosses val="autoZero"/>
        <c:auto val="1"/>
        <c:lblOffset val="100"/>
        <c:baseTimeUnit val="years"/>
      </c:dateAx>
      <c:valAx>
        <c:axId val="1139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981312"/>
        <c:axId val="1139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981312"/>
        <c:axId val="113987584"/>
      </c:lineChart>
      <c:dateAx>
        <c:axId val="113981312"/>
        <c:scaling>
          <c:orientation val="minMax"/>
        </c:scaling>
        <c:delete val="1"/>
        <c:axPos val="b"/>
        <c:numFmt formatCode="ge" sourceLinked="1"/>
        <c:majorTickMark val="none"/>
        <c:minorTickMark val="none"/>
        <c:tickLblPos val="none"/>
        <c:crossAx val="113987584"/>
        <c:crosses val="autoZero"/>
        <c:auto val="1"/>
        <c:lblOffset val="100"/>
        <c:baseTimeUnit val="years"/>
      </c:dateAx>
      <c:valAx>
        <c:axId val="1139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745.45</c:v>
                </c:pt>
                <c:pt idx="1">
                  <c:v>584.46</c:v>
                </c:pt>
                <c:pt idx="2">
                  <c:v>374.28</c:v>
                </c:pt>
                <c:pt idx="3">
                  <c:v>253.6</c:v>
                </c:pt>
                <c:pt idx="4">
                  <c:v>116.48</c:v>
                </c:pt>
              </c:numCache>
            </c:numRef>
          </c:val>
        </c:ser>
        <c:dLbls>
          <c:showLegendKey val="0"/>
          <c:showVal val="0"/>
          <c:showCatName val="0"/>
          <c:showSerName val="0"/>
          <c:showPercent val="0"/>
          <c:showBubbleSize val="0"/>
        </c:dLbls>
        <c:gapWidth val="150"/>
        <c:axId val="114300416"/>
        <c:axId val="1143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14300416"/>
        <c:axId val="114302336"/>
      </c:lineChart>
      <c:dateAx>
        <c:axId val="114300416"/>
        <c:scaling>
          <c:orientation val="minMax"/>
        </c:scaling>
        <c:delete val="1"/>
        <c:axPos val="b"/>
        <c:numFmt formatCode="ge" sourceLinked="1"/>
        <c:majorTickMark val="none"/>
        <c:minorTickMark val="none"/>
        <c:tickLblPos val="none"/>
        <c:crossAx val="114302336"/>
        <c:crosses val="autoZero"/>
        <c:auto val="1"/>
        <c:lblOffset val="100"/>
        <c:baseTimeUnit val="years"/>
      </c:dateAx>
      <c:valAx>
        <c:axId val="1143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68.69</c:v>
                </c:pt>
                <c:pt idx="1">
                  <c:v>91.72</c:v>
                </c:pt>
                <c:pt idx="2">
                  <c:v>107.16</c:v>
                </c:pt>
                <c:pt idx="3">
                  <c:v>88.73</c:v>
                </c:pt>
                <c:pt idx="4">
                  <c:v>78</c:v>
                </c:pt>
              </c:numCache>
            </c:numRef>
          </c:val>
        </c:ser>
        <c:dLbls>
          <c:showLegendKey val="0"/>
          <c:showVal val="0"/>
          <c:showCatName val="0"/>
          <c:showSerName val="0"/>
          <c:showPercent val="0"/>
          <c:showBubbleSize val="0"/>
        </c:dLbls>
        <c:gapWidth val="150"/>
        <c:axId val="114340992"/>
        <c:axId val="1143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14340992"/>
        <c:axId val="114342912"/>
      </c:lineChart>
      <c:dateAx>
        <c:axId val="114340992"/>
        <c:scaling>
          <c:orientation val="minMax"/>
        </c:scaling>
        <c:delete val="1"/>
        <c:axPos val="b"/>
        <c:numFmt formatCode="ge" sourceLinked="1"/>
        <c:majorTickMark val="none"/>
        <c:minorTickMark val="none"/>
        <c:tickLblPos val="none"/>
        <c:crossAx val="114342912"/>
        <c:crosses val="autoZero"/>
        <c:auto val="1"/>
        <c:lblOffset val="100"/>
        <c:baseTimeUnit val="years"/>
      </c:dateAx>
      <c:valAx>
        <c:axId val="1143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245.08</c:v>
                </c:pt>
                <c:pt idx="1">
                  <c:v>184.63</c:v>
                </c:pt>
                <c:pt idx="2">
                  <c:v>162.35</c:v>
                </c:pt>
                <c:pt idx="3">
                  <c:v>197.62</c:v>
                </c:pt>
                <c:pt idx="4">
                  <c:v>226.66</c:v>
                </c:pt>
              </c:numCache>
            </c:numRef>
          </c:val>
        </c:ser>
        <c:dLbls>
          <c:showLegendKey val="0"/>
          <c:showVal val="0"/>
          <c:showCatName val="0"/>
          <c:showSerName val="0"/>
          <c:showPercent val="0"/>
          <c:showBubbleSize val="0"/>
        </c:dLbls>
        <c:gapWidth val="150"/>
        <c:axId val="114372992"/>
        <c:axId val="1143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14372992"/>
        <c:axId val="114374912"/>
      </c:lineChart>
      <c:dateAx>
        <c:axId val="114372992"/>
        <c:scaling>
          <c:orientation val="minMax"/>
        </c:scaling>
        <c:delete val="1"/>
        <c:axPos val="b"/>
        <c:numFmt formatCode="ge" sourceLinked="1"/>
        <c:majorTickMark val="none"/>
        <c:minorTickMark val="none"/>
        <c:tickLblPos val="none"/>
        <c:crossAx val="114374912"/>
        <c:crosses val="autoZero"/>
        <c:auto val="1"/>
        <c:lblOffset val="100"/>
        <c:baseTimeUnit val="years"/>
      </c:dateAx>
      <c:valAx>
        <c:axId val="1143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39" zoomScale="85" zoomScaleNormal="85"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能登町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18287</v>
      </c>
      <c r="AM8" s="50"/>
      <c r="AN8" s="50"/>
      <c r="AO8" s="50"/>
      <c r="AP8" s="50"/>
      <c r="AQ8" s="50"/>
      <c r="AR8" s="50"/>
      <c r="AS8" s="50"/>
      <c r="AT8" s="45">
        <f>データ!T6</f>
        <v>273.27</v>
      </c>
      <c r="AU8" s="45"/>
      <c r="AV8" s="45"/>
      <c r="AW8" s="45"/>
      <c r="AX8" s="45"/>
      <c r="AY8" s="45"/>
      <c r="AZ8" s="45"/>
      <c r="BA8" s="45"/>
      <c r="BB8" s="45">
        <f>データ!U6</f>
        <v>66.92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31.73</v>
      </c>
      <c r="Q10" s="45"/>
      <c r="R10" s="45"/>
      <c r="S10" s="45"/>
      <c r="T10" s="45"/>
      <c r="U10" s="45"/>
      <c r="V10" s="45"/>
      <c r="W10" s="45">
        <f>データ!Q6</f>
        <v>91.72</v>
      </c>
      <c r="X10" s="45"/>
      <c r="Y10" s="45"/>
      <c r="Z10" s="45"/>
      <c r="AA10" s="45"/>
      <c r="AB10" s="45"/>
      <c r="AC10" s="45"/>
      <c r="AD10" s="50">
        <f>データ!R6</f>
        <v>3240</v>
      </c>
      <c r="AE10" s="50"/>
      <c r="AF10" s="50"/>
      <c r="AG10" s="50"/>
      <c r="AH10" s="50"/>
      <c r="AI10" s="50"/>
      <c r="AJ10" s="50"/>
      <c r="AK10" s="2"/>
      <c r="AL10" s="50">
        <f>データ!V6</f>
        <v>5731</v>
      </c>
      <c r="AM10" s="50"/>
      <c r="AN10" s="50"/>
      <c r="AO10" s="50"/>
      <c r="AP10" s="50"/>
      <c r="AQ10" s="50"/>
      <c r="AR10" s="50"/>
      <c r="AS10" s="50"/>
      <c r="AT10" s="45">
        <f>データ!W6</f>
        <v>2.65</v>
      </c>
      <c r="AU10" s="45"/>
      <c r="AV10" s="45"/>
      <c r="AW10" s="45"/>
      <c r="AX10" s="45"/>
      <c r="AY10" s="45"/>
      <c r="AZ10" s="45"/>
      <c r="BA10" s="45"/>
      <c r="BB10" s="45">
        <f>データ!X6</f>
        <v>2162.64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124</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121</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174637</v>
      </c>
      <c r="D6" s="33">
        <f t="shared" si="3"/>
        <v>47</v>
      </c>
      <c r="E6" s="33">
        <f t="shared" si="3"/>
        <v>17</v>
      </c>
      <c r="F6" s="33">
        <f t="shared" si="3"/>
        <v>4</v>
      </c>
      <c r="G6" s="33">
        <f t="shared" si="3"/>
        <v>0</v>
      </c>
      <c r="H6" s="33" t="str">
        <f t="shared" si="3"/>
        <v>石川県　能登町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31.73</v>
      </c>
      <c r="Q6" s="34">
        <f t="shared" si="3"/>
        <v>91.72</v>
      </c>
      <c r="R6" s="34">
        <f t="shared" si="3"/>
        <v>3240</v>
      </c>
      <c r="S6" s="34">
        <f t="shared" si="3"/>
        <v>18287</v>
      </c>
      <c r="T6" s="34">
        <f t="shared" si="3"/>
        <v>273.27</v>
      </c>
      <c r="U6" s="34">
        <f t="shared" si="3"/>
        <v>66.92</v>
      </c>
      <c r="V6" s="34">
        <f t="shared" si="3"/>
        <v>5731</v>
      </c>
      <c r="W6" s="34">
        <f t="shared" si="3"/>
        <v>2.65</v>
      </c>
      <c r="X6" s="34">
        <f t="shared" si="3"/>
        <v>2162.64</v>
      </c>
      <c r="Y6" s="35">
        <f>IF(Y7="",NA(),Y7)</f>
        <v>66.569999999999993</v>
      </c>
      <c r="Z6" s="35">
        <f t="shared" ref="Z6:AH6" si="4">IF(Z7="",NA(),Z7)</f>
        <v>70.08</v>
      </c>
      <c r="AA6" s="35">
        <f t="shared" si="4"/>
        <v>68.97</v>
      </c>
      <c r="AB6" s="35">
        <f t="shared" si="4"/>
        <v>64.42</v>
      </c>
      <c r="AC6" s="35">
        <f t="shared" si="4"/>
        <v>65.92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745.45</v>
      </c>
      <c r="BG6" s="35">
        <f t="shared" ref="BG6:BO6" si="7">IF(BG7="",NA(),BG7)</f>
        <v>584.46</v>
      </c>
      <c r="BH6" s="35">
        <f t="shared" si="7"/>
        <v>374.28</v>
      </c>
      <c r="BI6" s="35">
        <f t="shared" si="7"/>
        <v>253.6</v>
      </c>
      <c r="BJ6" s="35">
        <f t="shared" si="7"/>
        <v>116.48</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68.69</v>
      </c>
      <c r="BR6" s="35">
        <f t="shared" ref="BR6:BZ6" si="8">IF(BR7="",NA(),BR7)</f>
        <v>91.72</v>
      </c>
      <c r="BS6" s="35">
        <f t="shared" si="8"/>
        <v>107.16</v>
      </c>
      <c r="BT6" s="35">
        <f t="shared" si="8"/>
        <v>88.73</v>
      </c>
      <c r="BU6" s="35">
        <f t="shared" si="8"/>
        <v>78</v>
      </c>
      <c r="BV6" s="35">
        <f t="shared" si="8"/>
        <v>62.83</v>
      </c>
      <c r="BW6" s="35">
        <f t="shared" si="8"/>
        <v>64.63</v>
      </c>
      <c r="BX6" s="35">
        <f t="shared" si="8"/>
        <v>66.56</v>
      </c>
      <c r="BY6" s="35">
        <f t="shared" si="8"/>
        <v>66.22</v>
      </c>
      <c r="BZ6" s="35">
        <f t="shared" si="8"/>
        <v>69.87</v>
      </c>
      <c r="CA6" s="34" t="str">
        <f>IF(CA7="","",IF(CA7="-","【-】","【"&amp;SUBSTITUTE(TEXT(CA7,"#,##0.00"),"-","△")&amp;"】"))</f>
        <v>【69.80】</v>
      </c>
      <c r="CB6" s="35">
        <f>IF(CB7="",NA(),CB7)</f>
        <v>245.08</v>
      </c>
      <c r="CC6" s="35">
        <f t="shared" ref="CC6:CK6" si="9">IF(CC7="",NA(),CC7)</f>
        <v>184.63</v>
      </c>
      <c r="CD6" s="35">
        <f t="shared" si="9"/>
        <v>162.35</v>
      </c>
      <c r="CE6" s="35">
        <f t="shared" si="9"/>
        <v>197.62</v>
      </c>
      <c r="CF6" s="35">
        <f t="shared" si="9"/>
        <v>226.66</v>
      </c>
      <c r="CG6" s="35">
        <f t="shared" si="9"/>
        <v>250.43</v>
      </c>
      <c r="CH6" s="35">
        <f t="shared" si="9"/>
        <v>245.75</v>
      </c>
      <c r="CI6" s="35">
        <f t="shared" si="9"/>
        <v>244.29</v>
      </c>
      <c r="CJ6" s="35">
        <f t="shared" si="9"/>
        <v>246.72</v>
      </c>
      <c r="CK6" s="35">
        <f t="shared" si="9"/>
        <v>234.96</v>
      </c>
      <c r="CL6" s="34" t="str">
        <f>IF(CL7="","",IF(CL7="-","【-】","【"&amp;SUBSTITUTE(TEXT(CL7,"#,##0.00"),"-","△")&amp;"】"))</f>
        <v>【232.54】</v>
      </c>
      <c r="CM6" s="35">
        <f>IF(CM7="",NA(),CM7)</f>
        <v>25.34</v>
      </c>
      <c r="CN6" s="35">
        <f t="shared" ref="CN6:CV6" si="10">IF(CN7="",NA(),CN7)</f>
        <v>26.43</v>
      </c>
      <c r="CO6" s="35">
        <f t="shared" si="10"/>
        <v>26.04</v>
      </c>
      <c r="CP6" s="35">
        <f t="shared" si="10"/>
        <v>25.56</v>
      </c>
      <c r="CQ6" s="35">
        <f t="shared" si="10"/>
        <v>25.39</v>
      </c>
      <c r="CR6" s="35">
        <f t="shared" si="10"/>
        <v>42.31</v>
      </c>
      <c r="CS6" s="35">
        <f t="shared" si="10"/>
        <v>43.65</v>
      </c>
      <c r="CT6" s="35">
        <f t="shared" si="10"/>
        <v>43.58</v>
      </c>
      <c r="CU6" s="35">
        <f t="shared" si="10"/>
        <v>41.35</v>
      </c>
      <c r="CV6" s="35">
        <f t="shared" si="10"/>
        <v>42.9</v>
      </c>
      <c r="CW6" s="34" t="str">
        <f>IF(CW7="","",IF(CW7="-","【-】","【"&amp;SUBSTITUTE(TEXT(CW7,"#,##0.00"),"-","△")&amp;"】"))</f>
        <v>【42.17】</v>
      </c>
      <c r="CX6" s="35">
        <f>IF(CX7="",NA(),CX7)</f>
        <v>54.51</v>
      </c>
      <c r="CY6" s="35">
        <f t="shared" ref="CY6:DG6" si="11">IF(CY7="",NA(),CY7)</f>
        <v>56.76</v>
      </c>
      <c r="CZ6" s="35">
        <f t="shared" si="11"/>
        <v>58.96</v>
      </c>
      <c r="DA6" s="35">
        <f t="shared" si="11"/>
        <v>60.36</v>
      </c>
      <c r="DB6" s="35">
        <f t="shared" si="11"/>
        <v>61.66</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174637</v>
      </c>
      <c r="D7" s="37">
        <v>47</v>
      </c>
      <c r="E7" s="37">
        <v>17</v>
      </c>
      <c r="F7" s="37">
        <v>4</v>
      </c>
      <c r="G7" s="37">
        <v>0</v>
      </c>
      <c r="H7" s="37" t="s">
        <v>109</v>
      </c>
      <c r="I7" s="37" t="s">
        <v>110</v>
      </c>
      <c r="J7" s="37" t="s">
        <v>111</v>
      </c>
      <c r="K7" s="37" t="s">
        <v>112</v>
      </c>
      <c r="L7" s="37" t="s">
        <v>113</v>
      </c>
      <c r="M7" s="37"/>
      <c r="N7" s="38" t="s">
        <v>114</v>
      </c>
      <c r="O7" s="38" t="s">
        <v>115</v>
      </c>
      <c r="P7" s="38">
        <v>31.73</v>
      </c>
      <c r="Q7" s="38">
        <v>91.72</v>
      </c>
      <c r="R7" s="38">
        <v>3240</v>
      </c>
      <c r="S7" s="38">
        <v>18287</v>
      </c>
      <c r="T7" s="38">
        <v>273.27</v>
      </c>
      <c r="U7" s="38">
        <v>66.92</v>
      </c>
      <c r="V7" s="38">
        <v>5731</v>
      </c>
      <c r="W7" s="38">
        <v>2.65</v>
      </c>
      <c r="X7" s="38">
        <v>2162.64</v>
      </c>
      <c r="Y7" s="38">
        <v>66.569999999999993</v>
      </c>
      <c r="Z7" s="38">
        <v>70.08</v>
      </c>
      <c r="AA7" s="38">
        <v>68.97</v>
      </c>
      <c r="AB7" s="38">
        <v>64.42</v>
      </c>
      <c r="AC7" s="38">
        <v>65.92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745.45</v>
      </c>
      <c r="BG7" s="38">
        <v>584.46</v>
      </c>
      <c r="BH7" s="38">
        <v>374.28</v>
      </c>
      <c r="BI7" s="38">
        <v>253.6</v>
      </c>
      <c r="BJ7" s="38">
        <v>116.48</v>
      </c>
      <c r="BK7" s="38">
        <v>1622.51</v>
      </c>
      <c r="BL7" s="38">
        <v>1569.13</v>
      </c>
      <c r="BM7" s="38">
        <v>1436</v>
      </c>
      <c r="BN7" s="38">
        <v>1434.89</v>
      </c>
      <c r="BO7" s="38">
        <v>1298.9100000000001</v>
      </c>
      <c r="BP7" s="38">
        <v>1348.09</v>
      </c>
      <c r="BQ7" s="38">
        <v>68.69</v>
      </c>
      <c r="BR7" s="38">
        <v>91.72</v>
      </c>
      <c r="BS7" s="38">
        <v>107.16</v>
      </c>
      <c r="BT7" s="38">
        <v>88.73</v>
      </c>
      <c r="BU7" s="38">
        <v>78</v>
      </c>
      <c r="BV7" s="38">
        <v>62.83</v>
      </c>
      <c r="BW7" s="38">
        <v>64.63</v>
      </c>
      <c r="BX7" s="38">
        <v>66.56</v>
      </c>
      <c r="BY7" s="38">
        <v>66.22</v>
      </c>
      <c r="BZ7" s="38">
        <v>69.87</v>
      </c>
      <c r="CA7" s="38">
        <v>69.8</v>
      </c>
      <c r="CB7" s="38">
        <v>245.08</v>
      </c>
      <c r="CC7" s="38">
        <v>184.63</v>
      </c>
      <c r="CD7" s="38">
        <v>162.35</v>
      </c>
      <c r="CE7" s="38">
        <v>197.62</v>
      </c>
      <c r="CF7" s="38">
        <v>226.66</v>
      </c>
      <c r="CG7" s="38">
        <v>250.43</v>
      </c>
      <c r="CH7" s="38">
        <v>245.75</v>
      </c>
      <c r="CI7" s="38">
        <v>244.29</v>
      </c>
      <c r="CJ7" s="38">
        <v>246.72</v>
      </c>
      <c r="CK7" s="38">
        <v>234.96</v>
      </c>
      <c r="CL7" s="38">
        <v>232.54</v>
      </c>
      <c r="CM7" s="38">
        <v>25.34</v>
      </c>
      <c r="CN7" s="38">
        <v>26.43</v>
      </c>
      <c r="CO7" s="38">
        <v>26.04</v>
      </c>
      <c r="CP7" s="38">
        <v>25.56</v>
      </c>
      <c r="CQ7" s="38">
        <v>25.39</v>
      </c>
      <c r="CR7" s="38">
        <v>42.31</v>
      </c>
      <c r="CS7" s="38">
        <v>43.65</v>
      </c>
      <c r="CT7" s="38">
        <v>43.58</v>
      </c>
      <c r="CU7" s="38">
        <v>41.35</v>
      </c>
      <c r="CV7" s="38">
        <v>42.9</v>
      </c>
      <c r="CW7" s="38">
        <v>42.17</v>
      </c>
      <c r="CX7" s="38">
        <v>54.51</v>
      </c>
      <c r="CY7" s="38">
        <v>56.76</v>
      </c>
      <c r="CZ7" s="38">
        <v>58.96</v>
      </c>
      <c r="DA7" s="38">
        <v>60.36</v>
      </c>
      <c r="DB7" s="38">
        <v>61.66</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平本　雅志</cp:lastModifiedBy>
  <cp:lastPrinted>2018-02-26T12:43:17Z</cp:lastPrinted>
  <dcterms:created xsi:type="dcterms:W3CDTF">2017-12-25T02:18:51Z</dcterms:created>
  <dcterms:modified xsi:type="dcterms:W3CDTF">2018-02-26T12:44:54Z</dcterms:modified>
  <cp:category/>
</cp:coreProperties>
</file>