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Q6" i="5"/>
  <c r="W10" i="4" s="1"/>
  <c r="P6" i="5"/>
  <c r="O6" i="5"/>
  <c r="I10" i="4" s="1"/>
  <c r="N6" i="5"/>
  <c r="M6" i="5"/>
  <c r="L6" i="5"/>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AD10" i="4"/>
  <c r="P10" i="4"/>
  <c r="B10" i="4"/>
  <c r="W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<sst xmlns="http://schemas.openxmlformats.org/spreadsheetml/2006/main" count="240" uniqueCount="126">
  <si>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</si>
  <si>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</si>
  <si>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</si>
  <si>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</si>
  <si>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</si>
  <si>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</si>
  <si>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</si>
  <si>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</si>
  <si>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</si>
  <si>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</si>
  <si>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</si>
  <si>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</si>
  <si>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</si>
  <si>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</si>
  <si>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</si>
  <si>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</si>
  <si>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</si>
  <si>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</si>
  <si>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</si>
  <si>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</si>
  <si>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</si>
  <si>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</si>
  <si>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</si>
  <si>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</si>
  <si>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</si>
  <si>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</si>
  <si>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</si>
  <si>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</si>
  <si>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</si>
  <si>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</si>
  <si>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</si>
  <si>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</si>
  <si>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</si>
  <si>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</si>
  <si>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</si>
  <si>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</si>
  <si>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</si>
  <si>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</si>
  <si>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</si>
  <si>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</si>
  <si>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</si>
  <si>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</si>
  <si>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</si>
  <si>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</si>
  <si>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</si>
  <si>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</si>
  <si>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</si>
  <si>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</si>
  <si>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</si>
  <si>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</si>
  <si>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</si>
  <si>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</si>
  <si>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</si>
  <si>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</si>
  <si>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</si>
  <si>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</si>
  <si>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</si>
  <si>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</si>
  <si>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</si>
  <si>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</si>
  <si>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</si>
  <si>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</si>
  <si>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</si>
  <si>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</si>
  <si>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</si>
  <si>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</si>
  <si>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</si>
  <si>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</si>
  <si>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</si>
  <si>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</si>
  <si>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</si>
  <si>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</si>
  <si>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</si>
  <si>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</si>
  <si>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</si>
  <si>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</si>
  <si>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</si>
  <si>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</si>
  <si>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</si>
  <si>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</si>
  <si>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</si>
  <si>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</si>
  <si>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</si>
  <si>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</si>
  <si>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</si>
  <si>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</si>
  <si>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</si>
  <si>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</si>
  <si>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</si>
  <si>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</si>
  <si>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</si>
  <si>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</si>
  <si>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</si>
  <si>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</si>
  <si>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</si>
  <si>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</si>
  <si>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</si>
  <si>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</si>
  <si>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</si>
  <si>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</si>
  <si>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</si>
  <si>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</si>
  <si>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</si>
  <si>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</si>
  <si>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</si>
  <si>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</si>
  <si>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</si>
  <si>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</si>
  <si>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</si>
  <si>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</si>
  <si>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</si>
  <si>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</si>
  <si>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</si>
  <si>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</si>
  <si>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</si>
  <si>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</si>
  <si>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</si>
  <si>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</si>
  <si>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</si>
  <si>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</si>
  <si>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</si>
  <si>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</si>
  <si>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</si>
  <si>
    <t>類似団体と比較すると経費回収率など「経営の健全性」に関する経営指標はほぼ同じ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phoneticPr fontId="4"/>
  </si>
  <si>
    <t>非設置</t>
    <rPh sb="0" eb="1">
      <t>ヒ</t>
    </rPh>
    <rPh sb="1" eb="3">
      <t>セッチ</t>
    </rPh>
    <phoneticPr fontId="4"/>
  </si>
  <si>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⑤使用料で回収すべき経費をどの程度使用料で賄っているかを表す経費回収率については、経年比較では経営戦略策定業務費用負担により減少となった。類似団体との比較ではほぼ同じ水準となっている。
　⑥有収水量１㎥あたりの汚水処理費に要した費用であり、今年度より汚水資本費を除いた汚水維持管理費のみでの指標となったが経営戦略策定業務費用負担により増加となった。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274" eb="276">
      <t>ケイエイ</t>
    </rPh>
    <rPh sb="276" eb="278">
      <t>センリャク</t>
    </rPh>
    <rPh sb="278" eb="280">
      <t>サクテイ</t>
    </rPh>
    <rPh sb="280" eb="282">
      <t>ギョウム</t>
    </rPh>
    <rPh sb="282" eb="284">
      <t>ヒヨウ</t>
    </rPh>
    <rPh sb="284" eb="286">
      <t>フタン</t>
    </rPh>
    <rPh sb="289" eb="291">
      <t>ゲンショウ</t>
    </rPh>
    <rPh sb="394" eb="39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</si>
</sst>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95040"/>
        <c:axId val="623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62295040"/>
        <c:axId val="62309504"/>
      </c:lineChart>
      <c:dateAx>
        <c:axId val="62295040"/>
        <c:scaling>
          <c:orientation val="minMax"/>
        </c:scaling>
        <c:delete val="1"/>
        <c:axPos val="b"/>
        <c:numFmt formatCode="ge" sourceLinked="1"/>
        <c:majorTickMark val="none"/>
        <c:minorTickMark val="none"/>
        <c:tickLblPos val="none"/>
        <c:crossAx val="62309504"/>
        <c:crosses val="autoZero"/>
        <c:auto val="1"/>
        <c:lblOffset val="100"/>
        <c:baseTimeUnit val="years"/>
      </c:dateAx>
      <c:valAx>
        <c:axId val="623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18.829999999999998</c:v>
                </c:pt>
                <c:pt idx="1">
                  <c:v>19.510000000000002</c:v>
                </c:pt>
                <c:pt idx="2">
                  <c:v>19.510000000000002</c:v>
                </c:pt>
                <c:pt idx="3">
                  <c:v>14.65</c:v>
                </c:pt>
                <c:pt idx="4">
                  <c:v>19.510000000000002</c:v>
                </c:pt>
              </c:numCache>
            </c:numRef>
          </c:val>
        </c:ser>
        <c:dLbls>
          <c:showLegendKey val="0"/>
          <c:showVal val="0"/>
          <c:showCatName val="0"/>
          <c:showSerName val="0"/>
          <c:showPercent val="0"/>
          <c:showBubbleSize val="0"/>
        </c:dLbls>
        <c:gapWidth val="150"/>
        <c:axId val="120876416"/>
        <c:axId val="1208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20876416"/>
        <c:axId val="120882688"/>
      </c:lineChart>
      <c:dateAx>
        <c:axId val="120876416"/>
        <c:scaling>
          <c:orientation val="minMax"/>
        </c:scaling>
        <c:delete val="1"/>
        <c:axPos val="b"/>
        <c:numFmt formatCode="ge" sourceLinked="1"/>
        <c:majorTickMark val="none"/>
        <c:minorTickMark val="none"/>
        <c:tickLblPos val="none"/>
        <c:crossAx val="120882688"/>
        <c:crosses val="autoZero"/>
        <c:auto val="1"/>
        <c:lblOffset val="100"/>
        <c:baseTimeUnit val="years"/>
      </c:dateAx>
      <c:valAx>
        <c:axId val="1208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48.13</c:v>
                </c:pt>
                <c:pt idx="1">
                  <c:v>50.44</c:v>
                </c:pt>
                <c:pt idx="2">
                  <c:v>54.58</c:v>
                </c:pt>
                <c:pt idx="3">
                  <c:v>56.79</c:v>
                </c:pt>
                <c:pt idx="4">
                  <c:v>57.17</c:v>
                </c:pt>
              </c:numCache>
            </c:numRef>
          </c:val>
        </c:ser>
        <c:dLbls>
          <c:showLegendKey val="0"/>
          <c:showVal val="0"/>
          <c:showCatName val="0"/>
          <c:showSerName val="0"/>
          <c:showPercent val="0"/>
          <c:showBubbleSize val="0"/>
        </c:dLbls>
        <c:gapWidth val="150"/>
        <c:axId val="120986624"/>
        <c:axId val="1210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20986624"/>
        <c:axId val="121001088"/>
      </c:lineChart>
      <c:dateAx>
        <c:axId val="120986624"/>
        <c:scaling>
          <c:orientation val="minMax"/>
        </c:scaling>
        <c:delete val="1"/>
        <c:axPos val="b"/>
        <c:numFmt formatCode="ge" sourceLinked="1"/>
        <c:majorTickMark val="none"/>
        <c:minorTickMark val="none"/>
        <c:tickLblPos val="none"/>
        <c:crossAx val="121001088"/>
        <c:crosses val="autoZero"/>
        <c:auto val="1"/>
        <c:lblOffset val="100"/>
        <c:baseTimeUnit val="years"/>
      </c:dateAx>
      <c:valAx>
        <c:axId val="121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60.05</c:v>
                </c:pt>
                <c:pt idx="1">
                  <c:v>53.06</c:v>
                </c:pt>
                <c:pt idx="2">
                  <c:v>56.41</c:v>
                </c:pt>
                <c:pt idx="3">
                  <c:v>53.85</c:v>
                </c:pt>
                <c:pt idx="4">
                  <c:v>57.05</c:v>
                </c:pt>
              </c:numCache>
            </c:numRef>
          </c:val>
        </c:ser>
        <c:dLbls>
          <c:showLegendKey val="0"/>
          <c:showVal val="0"/>
          <c:showCatName val="0"/>
          <c:showSerName val="0"/>
          <c:showPercent val="0"/>
          <c:showBubbleSize val="0"/>
        </c:dLbls>
        <c:gapWidth val="150"/>
        <c:axId val="119216768"/>
        <c:axId val="1192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16768"/>
        <c:axId val="119223040"/>
      </c:lineChart>
      <c:dateAx>
        <c:axId val="119216768"/>
        <c:scaling>
          <c:orientation val="minMax"/>
        </c:scaling>
        <c:delete val="1"/>
        <c:axPos val="b"/>
        <c:numFmt formatCode="ge" sourceLinked="1"/>
        <c:majorTickMark val="none"/>
        <c:minorTickMark val="none"/>
        <c:tickLblPos val="none"/>
        <c:crossAx val="119223040"/>
        <c:crosses val="autoZero"/>
        <c:auto val="1"/>
        <c:lblOffset val="100"/>
        <c:baseTimeUnit val="years"/>
      </c:dateAx>
      <c:valAx>
        <c:axId val="1192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253248"/>
        <c:axId val="11926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253248"/>
        <c:axId val="119263616"/>
      </c:lineChart>
      <c:dateAx>
        <c:axId val="119253248"/>
        <c:scaling>
          <c:orientation val="minMax"/>
        </c:scaling>
        <c:delete val="1"/>
        <c:axPos val="b"/>
        <c:numFmt formatCode="ge" sourceLinked="1"/>
        <c:majorTickMark val="none"/>
        <c:minorTickMark val="none"/>
        <c:tickLblPos val="none"/>
        <c:crossAx val="119263616"/>
        <c:crosses val="autoZero"/>
        <c:auto val="1"/>
        <c:lblOffset val="100"/>
        <c:baseTimeUnit val="years"/>
      </c:dateAx>
      <c:valAx>
        <c:axId val="1192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00448"/>
        <c:axId val="12061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00448"/>
        <c:axId val="120610816"/>
      </c:lineChart>
      <c:dateAx>
        <c:axId val="120600448"/>
        <c:scaling>
          <c:orientation val="minMax"/>
        </c:scaling>
        <c:delete val="1"/>
        <c:axPos val="b"/>
        <c:numFmt formatCode="ge" sourceLinked="1"/>
        <c:majorTickMark val="none"/>
        <c:minorTickMark val="none"/>
        <c:tickLblPos val="none"/>
        <c:crossAx val="120610816"/>
        <c:crosses val="autoZero"/>
        <c:auto val="1"/>
        <c:lblOffset val="100"/>
        <c:baseTimeUnit val="years"/>
      </c:dateAx>
      <c:valAx>
        <c:axId val="12061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0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20928"/>
        <c:axId val="1206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20928"/>
        <c:axId val="120647680"/>
      </c:lineChart>
      <c:dateAx>
        <c:axId val="120620928"/>
        <c:scaling>
          <c:orientation val="minMax"/>
        </c:scaling>
        <c:delete val="1"/>
        <c:axPos val="b"/>
        <c:numFmt formatCode="ge" sourceLinked="1"/>
        <c:majorTickMark val="none"/>
        <c:minorTickMark val="none"/>
        <c:tickLblPos val="none"/>
        <c:crossAx val="120647680"/>
        <c:crosses val="autoZero"/>
        <c:auto val="1"/>
        <c:lblOffset val="100"/>
        <c:baseTimeUnit val="years"/>
      </c:dateAx>
      <c:valAx>
        <c:axId val="1206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65984"/>
        <c:axId val="1206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65984"/>
        <c:axId val="120672256"/>
      </c:lineChart>
      <c:dateAx>
        <c:axId val="120665984"/>
        <c:scaling>
          <c:orientation val="minMax"/>
        </c:scaling>
        <c:delete val="1"/>
        <c:axPos val="b"/>
        <c:numFmt formatCode="ge" sourceLinked="1"/>
        <c:majorTickMark val="none"/>
        <c:minorTickMark val="none"/>
        <c:tickLblPos val="none"/>
        <c:crossAx val="120672256"/>
        <c:crosses val="autoZero"/>
        <c:auto val="1"/>
        <c:lblOffset val="100"/>
        <c:baseTimeUnit val="years"/>
      </c:dateAx>
      <c:valAx>
        <c:axId val="1206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948.8</c:v>
                </c:pt>
                <c:pt idx="1">
                  <c:v>788.13</c:v>
                </c:pt>
                <c:pt idx="2">
                  <c:v>503.24</c:v>
                </c:pt>
                <c:pt idx="3">
                  <c:v>343.84</c:v>
                </c:pt>
                <c:pt idx="4">
                  <c:v>153.88</c:v>
                </c:pt>
              </c:numCache>
            </c:numRef>
          </c:val>
        </c:ser>
        <c:dLbls>
          <c:showLegendKey val="0"/>
          <c:showVal val="0"/>
          <c:showCatName val="0"/>
          <c:showSerName val="0"/>
          <c:showPercent val="0"/>
          <c:showBubbleSize val="0"/>
        </c:dLbls>
        <c:gapWidth val="150"/>
        <c:axId val="120714752"/>
        <c:axId val="1207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20714752"/>
        <c:axId val="120716672"/>
      </c:lineChart>
      <c:dateAx>
        <c:axId val="120714752"/>
        <c:scaling>
          <c:orientation val="minMax"/>
        </c:scaling>
        <c:delete val="1"/>
        <c:axPos val="b"/>
        <c:numFmt formatCode="ge" sourceLinked="1"/>
        <c:majorTickMark val="none"/>
        <c:minorTickMark val="none"/>
        <c:tickLblPos val="none"/>
        <c:crossAx val="120716672"/>
        <c:crosses val="autoZero"/>
        <c:auto val="1"/>
        <c:lblOffset val="100"/>
        <c:baseTimeUnit val="years"/>
      </c:dateAx>
      <c:valAx>
        <c:axId val="120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76.67</c:v>
                </c:pt>
                <c:pt idx="1">
                  <c:v>55.78</c:v>
                </c:pt>
                <c:pt idx="2">
                  <c:v>63.76</c:v>
                </c:pt>
                <c:pt idx="3">
                  <c:v>78.08</c:v>
                </c:pt>
                <c:pt idx="4">
                  <c:v>68.56</c:v>
                </c:pt>
              </c:numCache>
            </c:numRef>
          </c:val>
        </c:ser>
        <c:dLbls>
          <c:showLegendKey val="0"/>
          <c:showVal val="0"/>
          <c:showCatName val="0"/>
          <c:showSerName val="0"/>
          <c:showPercent val="0"/>
          <c:showBubbleSize val="0"/>
        </c:dLbls>
        <c:gapWidth val="150"/>
        <c:axId val="120832768"/>
        <c:axId val="1208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20832768"/>
        <c:axId val="120834688"/>
      </c:lineChart>
      <c:dateAx>
        <c:axId val="120832768"/>
        <c:scaling>
          <c:orientation val="minMax"/>
        </c:scaling>
        <c:delete val="1"/>
        <c:axPos val="b"/>
        <c:numFmt formatCode="ge" sourceLinked="1"/>
        <c:majorTickMark val="none"/>
        <c:minorTickMark val="none"/>
        <c:tickLblPos val="none"/>
        <c:crossAx val="120834688"/>
        <c:crosses val="autoZero"/>
        <c:auto val="1"/>
        <c:lblOffset val="100"/>
        <c:baseTimeUnit val="years"/>
      </c:dateAx>
      <c:valAx>
        <c:axId val="1208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219.58</c:v>
                </c:pt>
                <c:pt idx="1">
                  <c:v>303.61</c:v>
                </c:pt>
                <c:pt idx="2">
                  <c:v>272.83999999999997</c:v>
                </c:pt>
                <c:pt idx="3">
                  <c:v>224.59</c:v>
                </c:pt>
                <c:pt idx="4">
                  <c:v>257.89999999999998</c:v>
                </c:pt>
              </c:numCache>
            </c:numRef>
          </c:val>
        </c:ser>
        <c:dLbls>
          <c:showLegendKey val="0"/>
          <c:showVal val="0"/>
          <c:showCatName val="0"/>
          <c:showSerName val="0"/>
          <c:showPercent val="0"/>
          <c:showBubbleSize val="0"/>
        </c:dLbls>
        <c:gapWidth val="150"/>
        <c:axId val="120856576"/>
        <c:axId val="12085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20856576"/>
        <c:axId val="120858496"/>
      </c:lineChart>
      <c:dateAx>
        <c:axId val="120856576"/>
        <c:scaling>
          <c:orientation val="minMax"/>
        </c:scaling>
        <c:delete val="1"/>
        <c:axPos val="b"/>
        <c:numFmt formatCode="ge" sourceLinked="1"/>
        <c:majorTickMark val="none"/>
        <c:minorTickMark val="none"/>
        <c:tickLblPos val="none"/>
        <c:crossAx val="120858496"/>
        <c:crosses val="autoZero"/>
        <c:auto val="1"/>
        <c:lblOffset val="100"/>
        <c:baseTimeUnit val="years"/>
      </c:dateAx>
      <c:valAx>
        <c:axId val="1208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3" zoomScale="85" zoomScaleNormal="85" workbookViewId="0">
      <selection activeCell="BH37" sqref="BH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124</v>
      </c>
      <c r="AE8" s="49"/>
      <c r="AF8" s="49"/>
      <c r="AG8" s="49"/>
      <c r="AH8" s="49"/>
      <c r="AI8" s="49"/>
      <c r="AJ8" s="49"/>
      <c r="AK8" s="4"/>
      <c r="AL8" s="50">
        <f>データ!S6</f>
        <v>18287</v>
      </c>
      <c r="AM8" s="50"/>
      <c r="AN8" s="50"/>
      <c r="AO8" s="50"/>
      <c r="AP8" s="50"/>
      <c r="AQ8" s="50"/>
      <c r="AR8" s="50"/>
      <c r="AS8" s="50"/>
      <c r="AT8" s="45">
        <f>データ!T6</f>
        <v>273.27</v>
      </c>
      <c r="AU8" s="45"/>
      <c r="AV8" s="45"/>
      <c r="AW8" s="45"/>
      <c r="AX8" s="45"/>
      <c r="AY8" s="45"/>
      <c r="AZ8" s="45"/>
      <c r="BA8" s="45"/>
      <c r="BB8" s="45">
        <f>データ!U6</f>
        <v>66.92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11.89</v>
      </c>
      <c r="Q10" s="45"/>
      <c r="R10" s="45"/>
      <c r="S10" s="45"/>
      <c r="T10" s="45"/>
      <c r="U10" s="45"/>
      <c r="V10" s="45"/>
      <c r="W10" s="45">
        <f>データ!Q6</f>
        <v>103.92</v>
      </c>
      <c r="X10" s="45"/>
      <c r="Y10" s="45"/>
      <c r="Z10" s="45"/>
      <c r="AA10" s="45"/>
      <c r="AB10" s="45"/>
      <c r="AC10" s="45"/>
      <c r="AD10" s="50">
        <f>データ!R6</f>
        <v>3240</v>
      </c>
      <c r="AE10" s="50"/>
      <c r="AF10" s="50"/>
      <c r="AG10" s="50"/>
      <c r="AH10" s="50"/>
      <c r="AI10" s="50"/>
      <c r="AJ10" s="50"/>
      <c r="AK10" s="2"/>
      <c r="AL10" s="50">
        <f>データ!V6</f>
        <v>2148</v>
      </c>
      <c r="AM10" s="50"/>
      <c r="AN10" s="50"/>
      <c r="AO10" s="50"/>
      <c r="AP10" s="50"/>
      <c r="AQ10" s="50"/>
      <c r="AR10" s="50"/>
      <c r="AS10" s="50"/>
      <c r="AT10" s="45">
        <f>データ!W6</f>
        <v>0.5</v>
      </c>
      <c r="AU10" s="45"/>
      <c r="AV10" s="45"/>
      <c r="AW10" s="45"/>
      <c r="AX10" s="45"/>
      <c r="AY10" s="45"/>
      <c r="AZ10" s="45"/>
      <c r="BA10" s="45"/>
      <c r="BB10" s="45">
        <f>データ!X6</f>
        <v>4296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174637</v>
      </c>
      <c r="D6" s="33">
        <f t="shared" si="3"/>
        <v>47</v>
      </c>
      <c r="E6" s="33">
        <f t="shared" si="3"/>
        <v>17</v>
      </c>
      <c r="F6" s="33">
        <f t="shared" si="3"/>
        <v>1</v>
      </c>
      <c r="G6" s="33">
        <f t="shared" si="3"/>
        <v>0</v>
      </c>
      <c r="H6" s="33" t="str">
        <f t="shared" si="3"/>
        <v>石川県　能登町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11.89</v>
      </c>
      <c r="Q6" s="34">
        <f t="shared" si="3"/>
        <v>103.92</v>
      </c>
      <c r="R6" s="34">
        <f t="shared" si="3"/>
        <v>3240</v>
      </c>
      <c r="S6" s="34">
        <f t="shared" si="3"/>
        <v>18287</v>
      </c>
      <c r="T6" s="34">
        <f t="shared" si="3"/>
        <v>273.27</v>
      </c>
      <c r="U6" s="34">
        <f t="shared" si="3"/>
        <v>66.92</v>
      </c>
      <c r="V6" s="34">
        <f t="shared" si="3"/>
        <v>2148</v>
      </c>
      <c r="W6" s="34">
        <f t="shared" si="3"/>
        <v>0.5</v>
      </c>
      <c r="X6" s="34">
        <f t="shared" si="3"/>
        <v>4296</v>
      </c>
      <c r="Y6" s="35">
        <f>IF(Y7="",NA(),Y7)</f>
        <v>60.05</v>
      </c>
      <c r="Z6" s="35">
        <f t="shared" ref="Z6:AH6" si="4">IF(Z7="",NA(),Z7)</f>
        <v>53.06</v>
      </c>
      <c r="AA6" s="35">
        <f t="shared" si="4"/>
        <v>56.41</v>
      </c>
      <c r="AB6" s="35">
        <f t="shared" si="4"/>
        <v>53.85</v>
      </c>
      <c r="AC6" s="35">
        <f t="shared" si="4"/>
        <v>57.05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948.8</v>
      </c>
      <c r="BG6" s="35">
        <f t="shared" ref="BG6:BO6" si="7">IF(BG7="",NA(),BG7)</f>
        <v>788.13</v>
      </c>
      <c r="BH6" s="35">
        <f t="shared" si="7"/>
        <v>503.24</v>
      </c>
      <c r="BI6" s="35">
        <f t="shared" si="7"/>
        <v>343.84</v>
      </c>
      <c r="BJ6" s="35">
        <f t="shared" si="7"/>
        <v>153.88</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76.67</v>
      </c>
      <c r="BR6" s="35">
        <f t="shared" ref="BR6:BZ6" si="8">IF(BR7="",NA(),BR7)</f>
        <v>55.78</v>
      </c>
      <c r="BS6" s="35">
        <f t="shared" si="8"/>
        <v>63.76</v>
      </c>
      <c r="BT6" s="35">
        <f t="shared" si="8"/>
        <v>78.08</v>
      </c>
      <c r="BU6" s="35">
        <f t="shared" si="8"/>
        <v>68.56</v>
      </c>
      <c r="BV6" s="35">
        <f t="shared" si="8"/>
        <v>57.36</v>
      </c>
      <c r="BW6" s="35">
        <f t="shared" si="8"/>
        <v>57.33</v>
      </c>
      <c r="BX6" s="35">
        <f t="shared" si="8"/>
        <v>60.78</v>
      </c>
      <c r="BY6" s="35">
        <f t="shared" si="8"/>
        <v>60.17</v>
      </c>
      <c r="BZ6" s="35">
        <f t="shared" si="8"/>
        <v>65.569999999999993</v>
      </c>
      <c r="CA6" s="34" t="str">
        <f>IF(CA7="","",IF(CA7="-","【-】","【"&amp;SUBSTITUTE(TEXT(CA7,"#,##0.00"),"-","△")&amp;"】"))</f>
        <v>【100.04】</v>
      </c>
      <c r="CB6" s="35">
        <f>IF(CB7="",NA(),CB7)</f>
        <v>219.58</v>
      </c>
      <c r="CC6" s="35">
        <f t="shared" ref="CC6:CK6" si="9">IF(CC7="",NA(),CC7)</f>
        <v>303.61</v>
      </c>
      <c r="CD6" s="35">
        <f t="shared" si="9"/>
        <v>272.83999999999997</v>
      </c>
      <c r="CE6" s="35">
        <f t="shared" si="9"/>
        <v>224.59</v>
      </c>
      <c r="CF6" s="35">
        <f t="shared" si="9"/>
        <v>257.89999999999998</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18.829999999999998</v>
      </c>
      <c r="CN6" s="35">
        <f t="shared" ref="CN6:CV6" si="10">IF(CN7="",NA(),CN7)</f>
        <v>19.510000000000002</v>
      </c>
      <c r="CO6" s="35">
        <f t="shared" si="10"/>
        <v>19.510000000000002</v>
      </c>
      <c r="CP6" s="35">
        <f t="shared" si="10"/>
        <v>14.65</v>
      </c>
      <c r="CQ6" s="35">
        <f t="shared" si="10"/>
        <v>19.510000000000002</v>
      </c>
      <c r="CR6" s="35">
        <f t="shared" si="10"/>
        <v>40.07</v>
      </c>
      <c r="CS6" s="35">
        <f t="shared" si="10"/>
        <v>39.92</v>
      </c>
      <c r="CT6" s="35">
        <f t="shared" si="10"/>
        <v>41.63</v>
      </c>
      <c r="CU6" s="35">
        <f t="shared" si="10"/>
        <v>44.89</v>
      </c>
      <c r="CV6" s="35">
        <f t="shared" si="10"/>
        <v>40.75</v>
      </c>
      <c r="CW6" s="34" t="str">
        <f>IF(CW7="","",IF(CW7="-","【-】","【"&amp;SUBSTITUTE(TEXT(CW7,"#,##0.00"),"-","△")&amp;"】"))</f>
        <v>【60.09】</v>
      </c>
      <c r="CX6" s="35">
        <f>IF(CX7="",NA(),CX7)</f>
        <v>48.13</v>
      </c>
      <c r="CY6" s="35">
        <f t="shared" ref="CY6:DG6" si="11">IF(CY7="",NA(),CY7)</f>
        <v>50.44</v>
      </c>
      <c r="CZ6" s="35">
        <f t="shared" si="11"/>
        <v>54.58</v>
      </c>
      <c r="DA6" s="35">
        <f t="shared" si="11"/>
        <v>56.79</v>
      </c>
      <c r="DB6" s="35">
        <f t="shared" si="11"/>
        <v>57.17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174637</v>
      </c>
      <c r="D7" s="37">
        <v>47</v>
      </c>
      <c r="E7" s="37">
        <v>17</v>
      </c>
      <c r="F7" s="37">
        <v>1</v>
      </c>
      <c r="G7" s="37">
        <v>0</v>
      </c>
      <c r="H7" s="37" t="s">
        <v>110</v>
      </c>
      <c r="I7" s="37" t="s">
        <v>111</v>
      </c>
      <c r="J7" s="37" t="s">
        <v>112</v>
      </c>
      <c r="K7" s="37" t="s">
        <v>113</v>
      </c>
      <c r="L7" s="37" t="s">
        <v>114</v>
      </c>
      <c r="M7" s="37"/>
      <c r="N7" s="38" t="s">
        <v>115</v>
      </c>
      <c r="O7" s="38" t="s">
        <v>116</v>
      </c>
      <c r="P7" s="38">
        <v>11.89</v>
      </c>
      <c r="Q7" s="38">
        <v>103.92</v>
      </c>
      <c r="R7" s="38">
        <v>3240</v>
      </c>
      <c r="S7" s="38">
        <v>18287</v>
      </c>
      <c r="T7" s="38">
        <v>273.27</v>
      </c>
      <c r="U7" s="38">
        <v>66.92</v>
      </c>
      <c r="V7" s="38">
        <v>2148</v>
      </c>
      <c r="W7" s="38">
        <v>0.5</v>
      </c>
      <c r="X7" s="38">
        <v>4296</v>
      </c>
      <c r="Y7" s="38">
        <v>60.05</v>
      </c>
      <c r="Z7" s="38">
        <v>53.06</v>
      </c>
      <c r="AA7" s="38">
        <v>56.41</v>
      </c>
      <c r="AB7" s="38">
        <v>53.85</v>
      </c>
      <c r="AC7" s="38">
        <v>57.05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948.8</v>
      </c>
      <c r="BG7" s="38">
        <v>788.13</v>
      </c>
      <c r="BH7" s="38">
        <v>503.24</v>
      </c>
      <c r="BI7" s="38">
        <v>343.84</v>
      </c>
      <c r="BJ7" s="38">
        <v>153.88</v>
      </c>
      <c r="BK7" s="38">
        <v>1574.53</v>
      </c>
      <c r="BL7" s="38">
        <v>1506.51</v>
      </c>
      <c r="BM7" s="38">
        <v>1315.67</v>
      </c>
      <c r="BN7" s="38">
        <v>1240.1600000000001</v>
      </c>
      <c r="BO7" s="38">
        <v>1193.49</v>
      </c>
      <c r="BP7" s="38">
        <v>728.3</v>
      </c>
      <c r="BQ7" s="38">
        <v>76.67</v>
      </c>
      <c r="BR7" s="38">
        <v>55.78</v>
      </c>
      <c r="BS7" s="38">
        <v>63.76</v>
      </c>
      <c r="BT7" s="38">
        <v>78.08</v>
      </c>
      <c r="BU7" s="38">
        <v>68.56</v>
      </c>
      <c r="BV7" s="38">
        <v>57.36</v>
      </c>
      <c r="BW7" s="38">
        <v>57.33</v>
      </c>
      <c r="BX7" s="38">
        <v>60.78</v>
      </c>
      <c r="BY7" s="38">
        <v>60.17</v>
      </c>
      <c r="BZ7" s="38">
        <v>65.569999999999993</v>
      </c>
      <c r="CA7" s="38">
        <v>100.04</v>
      </c>
      <c r="CB7" s="38">
        <v>219.58</v>
      </c>
      <c r="CC7" s="38">
        <v>303.61</v>
      </c>
      <c r="CD7" s="38">
        <v>272.83999999999997</v>
      </c>
      <c r="CE7" s="38">
        <v>224.59</v>
      </c>
      <c r="CF7" s="38">
        <v>257.89999999999998</v>
      </c>
      <c r="CG7" s="38">
        <v>279.91000000000003</v>
      </c>
      <c r="CH7" s="38">
        <v>284.52999999999997</v>
      </c>
      <c r="CI7" s="38">
        <v>276.26</v>
      </c>
      <c r="CJ7" s="38">
        <v>281.52999999999997</v>
      </c>
      <c r="CK7" s="38">
        <v>263.04000000000002</v>
      </c>
      <c r="CL7" s="38">
        <v>137.82</v>
      </c>
      <c r="CM7" s="38">
        <v>18.829999999999998</v>
      </c>
      <c r="CN7" s="38">
        <v>19.510000000000002</v>
      </c>
      <c r="CO7" s="38">
        <v>19.510000000000002</v>
      </c>
      <c r="CP7" s="38">
        <v>14.65</v>
      </c>
      <c r="CQ7" s="38">
        <v>19.510000000000002</v>
      </c>
      <c r="CR7" s="38">
        <v>40.07</v>
      </c>
      <c r="CS7" s="38">
        <v>39.92</v>
      </c>
      <c r="CT7" s="38">
        <v>41.63</v>
      </c>
      <c r="CU7" s="38">
        <v>44.89</v>
      </c>
      <c r="CV7" s="38">
        <v>40.75</v>
      </c>
      <c r="CW7" s="38">
        <v>60.09</v>
      </c>
      <c r="CX7" s="38">
        <v>48.13</v>
      </c>
      <c r="CY7" s="38">
        <v>50.44</v>
      </c>
      <c r="CZ7" s="38">
        <v>54.58</v>
      </c>
      <c r="DA7" s="38">
        <v>56.79</v>
      </c>
      <c r="DB7" s="38">
        <v>57.17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2018-02-26T12:33:55Z</cp:lastPrinted>
  <dcterms:created xsi:type="dcterms:W3CDTF">2017-12-25T02:07:26Z</dcterms:created>
  <dcterms:modified xsi:type="dcterms:W3CDTF">2018-02-26T12:33:57Z</dcterms:modified>
  <cp:category/>
</cp:coreProperties>
</file>