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E86" i="4"/>
  <c r="AT10" i="4"/>
  <c r="AL10" i="4"/>
  <c r="P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<sst xmlns="http://schemas.openxmlformats.org/spreadsheetml/2006/main" count="240" uniqueCount="125">
  <si>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</si>
  <si>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</si>
  <si>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</si>
  <si>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</si>
  <si>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</si>
  <si>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</si>
  <si>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</si>
  <si>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</si>
  <si>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</si>
  <si>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</si>
  <si>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</si>
  <si>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</si>
  <si>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</si>
  <si>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</si>
  <si>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</si>
  <si>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</si>
  <si>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</si>
  <si>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</si>
  <si>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</si>
  <si>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</si>
  <si>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</si>
  <si>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</si>
  <si>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</si>
  <si>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</si>
  <si>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</si>
  <si>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</si>
  <si>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</si>
  <si>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</si>
  <si>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</si>
  <si>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</si>
  <si>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</si>
  <si>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</si>
  <si>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</si>
  <si>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</si>
  <si>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</si>
  <si>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</si>
  <si>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</si>
  <si>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</si>
  <si>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</si>
  <si>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</si>
  <si>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</si>
  <si>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</si>
  <si>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</si>
  <si>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</si>
  <si>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</si>
  <si>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</si>
  <si>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</si>
  <si>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</si>
  <si>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</si>
  <si>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</si>
  <si>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</si>
  <si>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</si>
  <si>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</si>
  <si>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</si>
  <si>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</si>
  <si>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</si>
  <si>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</si>
  <si>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</si>
  <si>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</si>
  <si>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</si>
  <si>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</si>
  <si>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</si>
  <si>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</si>
  <si>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</si>
  <si>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</si>
  <si>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</si>
  <si>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</si>
  <si>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</si>
  <si>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</si>
  <si>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</si>
  <si>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</si>
  <si>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</si>
  <si>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</si>
  <si>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</si>
  <si>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</si>
  <si>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</si>
  <si>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</si>
  <si>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</si>
  <si>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</si>
  <si>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</si>
  <si>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</si>
  <si>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</si>
  <si>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</si>
  <si>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</si>
  <si>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</si>
  <si>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</si>
  <si>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</si>
  <si>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</si>
  <si>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</si>
  <si>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</si>
  <si>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</si>
  <si>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</si>
  <si>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</si>
  <si>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</si>
  <si>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</si>
  <si>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</si>
  <si>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</si>
  <si>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</si>
  <si>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</si>
  <si>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</si>
  <si>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</si>
  <si>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</si>
  <si>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</si>
  <si>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</si>
  <si>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</si>
  <si>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</si>
  <si>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</si>
  <si>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</si>
  <si>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</si>
  <si>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穴水町</t>
  </si>
  <si>
    <t>法非適用</t>
  </si>
  <si>
    <t>下水道事業</t>
  </si>
  <si>
    <t>林業集落排水</t>
  </si>
  <si>
    <t>G2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</si>
  <si>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</si>
  <si>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</si>
  <si>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</si>
  <si>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</si>
  <si>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</si>
  <si>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</si>
  <si>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</si>
  <si>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③管渠改善率は、平成28年度修繕により、上昇しました。　今後も、長寿命化計画に基づく適正な更新・維持管理を行う。</t>
    <rPh sb="8" eb="10">
      <t>ヘイセイ</t>
    </rPh>
    <rPh sb="12" eb="14">
      <t>ネンド</t>
    </rPh>
    <rPh sb="14" eb="16">
      <t>シュウゼン</t>
    </rPh>
    <rPh sb="20" eb="22">
      <t>ジョウショウ</t>
    </rPh>
    <phoneticPr fontId="7"/>
  </si>
  <si>
    <t>水洗化率は、100％で使用料収入の増額は見込めないため、徹底した維持管理費の削減に努める。
また、今後、施設の老朽化に伴い更新事業が増加することを踏まえると、更新に係る費用と経営状況を正確に把握し、計画的な施設の更新を行う必要があるため、進捗管理を適切に実施し、経営戦略の事後検証及び更新を行っていきます。</t>
    <rPh sb="36" eb="37">
      <t>ヒ</t>
    </rPh>
    <phoneticPr fontId="7"/>
  </si>
  <si>
    <t>①収益的収支率については、料金収入等の収益で、維持管理費等の費用をどの程度賄えているかを表す指標であり、当町は103%に位置し、維持管理費は賄えていることを示しています。接続率97％（残は空家）で使用料収入の増額は見込めないため、今後も徹底した維持管理費の削減に努める。
④企業債残高対事業規模比率については、施設の老朽化等により更新時期を向え、その財源として企業債の発行により数値が上昇すると考えられる、よって今後は経営の合理化と経費の節減に努め計画的な企業債の発行に努める。
⑤経費回収率は、類似団体平均値を上回っているが、100%を下回っており、経費削減等に努める必要がある。
⑥汚水処理原価は、類似団体平均値と比較して低い数値であることから、効率的な企業経営が行われている。
⑦施設利用率については、類似団体平均値を上回っているが、人口減少に伴う施設規模の適正化の検討が必要と考える。
⑧水洗化率は、100％で使用料収入の増額は見込めないため、徹底した維持管理費の削減に努める。</t>
    <rPh sb="53" eb="54">
      <t>マチ</t>
    </rPh>
    <rPh sb="60" eb="62">
      <t>イチ</t>
    </rPh>
    <rPh sb="64" eb="66">
      <t>イジ</t>
    </rPh>
    <rPh sb="66" eb="68">
      <t>カンリ</t>
    </rPh>
    <rPh sb="68" eb="69">
      <t>ヒ</t>
    </rPh>
    <rPh sb="70" eb="71">
      <t>マカナ</t>
    </rPh>
    <rPh sb="78" eb="79">
      <t>シメ</t>
    </rPh>
    <rPh sb="85" eb="87">
      <t>セツゾク</t>
    </rPh>
    <rPh sb="87" eb="88">
      <t>リツ</t>
    </rPh>
    <rPh sb="92" eb="93">
      <t>ノコ</t>
    </rPh>
    <rPh sb="94" eb="95">
      <t>ア</t>
    </rPh>
    <rPh sb="95" eb="96">
      <t>ヤ</t>
    </rPh>
    <rPh sb="98" eb="101">
      <t>シヨウリョウ</t>
    </rPh>
    <rPh sb="101" eb="103">
      <t>シュウニュウ</t>
    </rPh>
    <rPh sb="104" eb="106">
      <t>ゾウガク</t>
    </rPh>
    <rPh sb="107" eb="109">
      <t>ミコ</t>
    </rPh>
    <rPh sb="115" eb="117">
      <t>コンゴ</t>
    </rPh>
    <rPh sb="118" eb="120">
      <t>テッテイ</t>
    </rPh>
    <rPh sb="122" eb="124">
      <t>イジ</t>
    </rPh>
    <rPh sb="124" eb="126">
      <t>カンリ</t>
    </rPh>
    <rPh sb="126" eb="127">
      <t>ヒ</t>
    </rPh>
    <rPh sb="128" eb="130">
      <t>サクゲン</t>
    </rPh>
    <rPh sb="131" eb="132">
      <t>ツト</t>
    </rPh>
    <rPh sb="155" eb="157">
      <t>シセツ</t>
    </rPh>
    <rPh sb="158" eb="161">
      <t>ロウキュウカ</t>
    </rPh>
    <rPh sb="161" eb="162">
      <t>トウ</t>
    </rPh>
    <rPh sb="165" eb="167">
      <t>コウシン</t>
    </rPh>
    <rPh sb="167" eb="169">
      <t>ジキ</t>
    </rPh>
    <rPh sb="170" eb="171">
      <t>ムカ</t>
    </rPh>
    <rPh sb="175" eb="177">
      <t>ザイゲン</t>
    </rPh>
    <rPh sb="180" eb="182">
      <t>キギョウ</t>
    </rPh>
    <rPh sb="182" eb="183">
      <t>サイ</t>
    </rPh>
    <rPh sb="184" eb="186">
      <t>ハッコウ</t>
    </rPh>
    <rPh sb="189" eb="191">
      <t>スウチ</t>
    </rPh>
    <rPh sb="192" eb="194">
      <t>ジョウショウ</t>
    </rPh>
    <rPh sb="197" eb="198">
      <t>カンガ</t>
    </rPh>
    <rPh sb="206" eb="208">
      <t>コンゴ</t>
    </rPh>
    <rPh sb="209" eb="211">
      <t>ケイエイ</t>
    </rPh>
    <rPh sb="212" eb="215">
      <t>ゴウリカ</t>
    </rPh>
    <rPh sb="216" eb="218">
      <t>ケイヒ</t>
    </rPh>
    <rPh sb="219" eb="221">
      <t>セツゲン</t>
    </rPh>
    <rPh sb="222" eb="223">
      <t>ツト</t>
    </rPh>
    <rPh sb="224" eb="227">
      <t>ケイカクテキ</t>
    </rPh>
    <rPh sb="228" eb="230">
      <t>キギョウ</t>
    </rPh>
    <rPh sb="230" eb="231">
      <t>サイ</t>
    </rPh>
    <rPh sb="232" eb="234">
      <t>ハッコウ</t>
    </rPh>
    <rPh sb="235" eb="236">
      <t>ツト</t>
    </rPh>
    <rPh sb="305" eb="308">
      <t>ヘイキンチ</t>
    </rPh>
    <rPh sb="343" eb="345">
      <t>シセツ</t>
    </rPh>
    <rPh sb="345" eb="348">
      <t>リヨウリツ</t>
    </rPh>
    <rPh sb="354" eb="356">
      <t>ルイジ</t>
    </rPh>
    <rPh sb="356" eb="358">
      <t>ダンタイ</t>
    </rPh>
    <rPh sb="358" eb="361">
      <t>ヘイキンチ</t>
    </rPh>
    <rPh sb="362" eb="364">
      <t>ウワマワ</t>
    </rPh>
    <rPh sb="370" eb="372">
      <t>ジンコウ</t>
    </rPh>
    <rPh sb="372" eb="374">
      <t>ゲンショウ</t>
    </rPh>
    <rPh sb="375" eb="376">
      <t>トモナ</t>
    </rPh>
    <rPh sb="377" eb="379">
      <t>シセツ</t>
    </rPh>
    <rPh sb="379" eb="381">
      <t>キボ</t>
    </rPh>
    <rPh sb="382" eb="385">
      <t>テキセイカ</t>
    </rPh>
    <rPh sb="386" eb="388">
      <t>ケントウ</t>
    </rPh>
    <rPh sb="389" eb="391">
      <t>ヒツヨウ</t>
    </rPh>
    <rPh sb="392" eb="393">
      <t>カンガ</t>
    </rPh>
    <rPh sb="434" eb="435">
      <t>ヒ</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</si>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</sst>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0.33</c:v>
                </c:pt>
              </c:numCache>
            </c:numRef>
          </c:val>
        </c:ser>
        <c:dLbls>
          <c:showLegendKey val="0"/>
          <c:showVal val="0"/>
          <c:showCatName val="0"/>
          <c:showSerName val="0"/>
          <c:showPercent val="0"/>
          <c:showBubbleSize val="0"/>
        </c:dLbls>
        <c:gapWidth val="150"/>
        <c:axId val="102902784"/>
        <c:axId val="1029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formatCode="#,##0.00;&quot;△&quot;#,##0.00;&quot;-&quot;">
                  <c:v>0.02</c:v>
                </c:pt>
              </c:numCache>
            </c:numRef>
          </c:val>
          <c:smooth val="0"/>
        </c:ser>
        <c:dLbls>
          <c:showLegendKey val="0"/>
          <c:showVal val="0"/>
          <c:showCatName val="0"/>
          <c:showSerName val="0"/>
          <c:showPercent val="0"/>
          <c:showBubbleSize val="0"/>
        </c:dLbls>
        <c:marker val="1"/>
        <c:smooth val="0"/>
        <c:axId val="102902784"/>
        <c:axId val="102929536"/>
      </c:lineChart>
      <c:dateAx>
        <c:axId val="102902784"/>
        <c:scaling>
          <c:orientation val="minMax"/>
        </c:scaling>
        <c:delete val="1"/>
        <c:axPos val="b"/>
        <c:numFmt formatCode="ge" sourceLinked="1"/>
        <c:majorTickMark val="none"/>
        <c:minorTickMark val="none"/>
        <c:tickLblPos val="none"/>
        <c:crossAx val="102929536"/>
        <c:crosses val="autoZero"/>
        <c:auto val="1"/>
        <c:lblOffset val="100"/>
        <c:baseTimeUnit val="years"/>
      </c:dateAx>
      <c:valAx>
        <c:axId val="1029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105.71</c:v>
                </c:pt>
                <c:pt idx="1">
                  <c:v>105.71</c:v>
                </c:pt>
                <c:pt idx="2">
                  <c:v>54.29</c:v>
                </c:pt>
                <c:pt idx="3">
                  <c:v>54.29</c:v>
                </c:pt>
                <c:pt idx="4">
                  <c:v>54.29</c:v>
                </c:pt>
              </c:numCache>
            </c:numRef>
          </c:val>
        </c:ser>
        <c:dLbls>
          <c:showLegendKey val="0"/>
          <c:showVal val="0"/>
          <c:showCatName val="0"/>
          <c:showSerName val="0"/>
          <c:showPercent val="0"/>
          <c:showBubbleSize val="0"/>
        </c:dLbls>
        <c:gapWidth val="150"/>
        <c:axId val="108473728"/>
        <c:axId val="1084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47.83</c:v>
                </c:pt>
                <c:pt idx="1">
                  <c:v>43.91</c:v>
                </c:pt>
                <c:pt idx="2">
                  <c:v>56.52</c:v>
                </c:pt>
                <c:pt idx="3">
                  <c:v>53.97</c:v>
                </c:pt>
                <c:pt idx="4">
                  <c:v>40.53</c:v>
                </c:pt>
              </c:numCache>
            </c:numRef>
          </c:val>
          <c:smooth val="0"/>
        </c:ser>
        <c:dLbls>
          <c:showLegendKey val="0"/>
          <c:showVal val="0"/>
          <c:showCatName val="0"/>
          <c:showSerName val="0"/>
          <c:showPercent val="0"/>
          <c:showBubbleSize val="0"/>
        </c:dLbls>
        <c:marker val="1"/>
        <c:smooth val="0"/>
        <c:axId val="108473728"/>
        <c:axId val="108484096"/>
      </c:lineChart>
      <c:dateAx>
        <c:axId val="108473728"/>
        <c:scaling>
          <c:orientation val="minMax"/>
        </c:scaling>
        <c:delete val="1"/>
        <c:axPos val="b"/>
        <c:numFmt formatCode="ge" sourceLinked="1"/>
        <c:majorTickMark val="none"/>
        <c:minorTickMark val="none"/>
        <c:tickLblPos val="none"/>
        <c:crossAx val="108484096"/>
        <c:crosses val="autoZero"/>
        <c:auto val="1"/>
        <c:lblOffset val="100"/>
        <c:baseTimeUnit val="years"/>
      </c:dateAx>
      <c:valAx>
        <c:axId val="1084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73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87.62</c:v>
                </c:pt>
                <c:pt idx="1">
                  <c:v>87.62</c:v>
                </c:pt>
                <c:pt idx="2">
                  <c:v>87.62</c:v>
                </c:pt>
                <c:pt idx="3">
                  <c:v>100</c:v>
                </c:pt>
                <c:pt idx="4">
                  <c:v>100</c:v>
                </c:pt>
              </c:numCache>
            </c:numRef>
          </c:val>
        </c:ser>
        <c:dLbls>
          <c:showLegendKey val="0"/>
          <c:showVal val="0"/>
          <c:showCatName val="0"/>
          <c:showSerName val="0"/>
          <c:showPercent val="0"/>
          <c:showBubbleSize val="0"/>
        </c:dLbls>
        <c:gapWidth val="150"/>
        <c:axId val="108514304"/>
        <c:axId val="10865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84.46</c:v>
                </c:pt>
                <c:pt idx="1">
                  <c:v>86.66</c:v>
                </c:pt>
                <c:pt idx="2">
                  <c:v>91.27</c:v>
                </c:pt>
                <c:pt idx="3">
                  <c:v>92.01</c:v>
                </c:pt>
                <c:pt idx="4">
                  <c:v>90.28</c:v>
                </c:pt>
              </c:numCache>
            </c:numRef>
          </c:val>
          <c:smooth val="0"/>
        </c:ser>
        <c:dLbls>
          <c:showLegendKey val="0"/>
          <c:showVal val="0"/>
          <c:showCatName val="0"/>
          <c:showSerName val="0"/>
          <c:showPercent val="0"/>
          <c:showBubbleSize val="0"/>
        </c:dLbls>
        <c:marker val="1"/>
        <c:smooth val="0"/>
        <c:axId val="108514304"/>
        <c:axId val="108659840"/>
      </c:lineChart>
      <c:dateAx>
        <c:axId val="108514304"/>
        <c:scaling>
          <c:orientation val="minMax"/>
        </c:scaling>
        <c:delete val="1"/>
        <c:axPos val="b"/>
        <c:numFmt formatCode="ge" sourceLinked="1"/>
        <c:majorTickMark val="none"/>
        <c:minorTickMark val="none"/>
        <c:tickLblPos val="none"/>
        <c:crossAx val="108659840"/>
        <c:crosses val="autoZero"/>
        <c:auto val="1"/>
        <c:lblOffset val="100"/>
        <c:baseTimeUnit val="years"/>
      </c:dateAx>
      <c:valAx>
        <c:axId val="108659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514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83.39</c:v>
                </c:pt>
                <c:pt idx="1">
                  <c:v>76.349999999999994</c:v>
                </c:pt>
                <c:pt idx="2">
                  <c:v>74.7</c:v>
                </c:pt>
                <c:pt idx="3">
                  <c:v>75.2</c:v>
                </c:pt>
                <c:pt idx="4">
                  <c:v>103.54</c:v>
                </c:pt>
              </c:numCache>
            </c:numRef>
          </c:val>
        </c:ser>
        <c:dLbls>
          <c:showLegendKey val="0"/>
          <c:showVal val="0"/>
          <c:showCatName val="0"/>
          <c:showSerName val="0"/>
          <c:showPercent val="0"/>
          <c:showBubbleSize val="0"/>
        </c:dLbls>
        <c:gapWidth val="150"/>
        <c:axId val="102943360"/>
        <c:axId val="102949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2943360"/>
        <c:axId val="102949632"/>
      </c:lineChart>
      <c:dateAx>
        <c:axId val="102943360"/>
        <c:scaling>
          <c:orientation val="minMax"/>
        </c:scaling>
        <c:delete val="1"/>
        <c:axPos val="b"/>
        <c:numFmt formatCode="ge" sourceLinked="1"/>
        <c:majorTickMark val="none"/>
        <c:minorTickMark val="none"/>
        <c:tickLblPos val="none"/>
        <c:crossAx val="102949632"/>
        <c:crosses val="autoZero"/>
        <c:auto val="1"/>
        <c:lblOffset val="100"/>
        <c:baseTimeUnit val="years"/>
      </c:dateAx>
      <c:valAx>
        <c:axId val="10294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943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6969344"/>
        <c:axId val="106983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6969344"/>
        <c:axId val="106983808"/>
      </c:lineChart>
      <c:dateAx>
        <c:axId val="106969344"/>
        <c:scaling>
          <c:orientation val="minMax"/>
        </c:scaling>
        <c:delete val="1"/>
        <c:axPos val="b"/>
        <c:numFmt formatCode="ge" sourceLinked="1"/>
        <c:majorTickMark val="none"/>
        <c:minorTickMark val="none"/>
        <c:tickLblPos val="none"/>
        <c:crossAx val="106983808"/>
        <c:crosses val="autoZero"/>
        <c:auto val="1"/>
        <c:lblOffset val="100"/>
        <c:baseTimeUnit val="years"/>
      </c:dateAx>
      <c:valAx>
        <c:axId val="106983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7018112"/>
        <c:axId val="108208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7018112"/>
        <c:axId val="108208128"/>
      </c:lineChart>
      <c:dateAx>
        <c:axId val="107018112"/>
        <c:scaling>
          <c:orientation val="minMax"/>
        </c:scaling>
        <c:delete val="1"/>
        <c:axPos val="b"/>
        <c:numFmt formatCode="ge" sourceLinked="1"/>
        <c:majorTickMark val="none"/>
        <c:minorTickMark val="none"/>
        <c:tickLblPos val="none"/>
        <c:crossAx val="108208128"/>
        <c:crosses val="autoZero"/>
        <c:auto val="1"/>
        <c:lblOffset val="100"/>
        <c:baseTimeUnit val="years"/>
      </c:dateAx>
      <c:valAx>
        <c:axId val="108208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018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23872"/>
        <c:axId val="10825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23872"/>
        <c:axId val="108250624"/>
      </c:lineChart>
      <c:dateAx>
        <c:axId val="108223872"/>
        <c:scaling>
          <c:orientation val="minMax"/>
        </c:scaling>
        <c:delete val="1"/>
        <c:axPos val="b"/>
        <c:numFmt formatCode="ge" sourceLinked="1"/>
        <c:majorTickMark val="none"/>
        <c:minorTickMark val="none"/>
        <c:tickLblPos val="none"/>
        <c:crossAx val="108250624"/>
        <c:crosses val="autoZero"/>
        <c:auto val="1"/>
        <c:lblOffset val="100"/>
        <c:baseTimeUnit val="years"/>
      </c:dateAx>
      <c:valAx>
        <c:axId val="10825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23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08268928"/>
        <c:axId val="108279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08268928"/>
        <c:axId val="108279296"/>
      </c:lineChart>
      <c:dateAx>
        <c:axId val="108268928"/>
        <c:scaling>
          <c:orientation val="minMax"/>
        </c:scaling>
        <c:delete val="1"/>
        <c:axPos val="b"/>
        <c:numFmt formatCode="ge" sourceLinked="1"/>
        <c:majorTickMark val="none"/>
        <c:minorTickMark val="none"/>
        <c:tickLblPos val="none"/>
        <c:crossAx val="108279296"/>
        <c:crosses val="autoZero"/>
        <c:auto val="1"/>
        <c:lblOffset val="100"/>
        <c:baseTimeUnit val="years"/>
      </c:dateAx>
      <c:valAx>
        <c:axId val="108279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1515.81</c:v>
                </c:pt>
                <c:pt idx="1">
                  <c:v>1214.6199999999999</c:v>
                </c:pt>
                <c:pt idx="2">
                  <c:v>1213</c:v>
                </c:pt>
                <c:pt idx="3">
                  <c:v>690.74</c:v>
                </c:pt>
                <c:pt idx="4">
                  <c:v>880.31</c:v>
                </c:pt>
              </c:numCache>
            </c:numRef>
          </c:val>
        </c:ser>
        <c:dLbls>
          <c:showLegendKey val="0"/>
          <c:showVal val="0"/>
          <c:showCatName val="0"/>
          <c:showSerName val="0"/>
          <c:showPercent val="0"/>
          <c:showBubbleSize val="0"/>
        </c:dLbls>
        <c:gapWidth val="150"/>
        <c:axId val="108313600"/>
        <c:axId val="108315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1844.55</c:v>
                </c:pt>
                <c:pt idx="1">
                  <c:v>1364.98</c:v>
                </c:pt>
                <c:pt idx="2">
                  <c:v>1239.21</c:v>
                </c:pt>
                <c:pt idx="3">
                  <c:v>1196.58</c:v>
                </c:pt>
                <c:pt idx="4">
                  <c:v>776.75</c:v>
                </c:pt>
              </c:numCache>
            </c:numRef>
          </c:val>
          <c:smooth val="0"/>
        </c:ser>
        <c:dLbls>
          <c:showLegendKey val="0"/>
          <c:showVal val="0"/>
          <c:showCatName val="0"/>
          <c:showSerName val="0"/>
          <c:showPercent val="0"/>
          <c:showBubbleSize val="0"/>
        </c:dLbls>
        <c:marker val="1"/>
        <c:smooth val="0"/>
        <c:axId val="108313600"/>
        <c:axId val="108315776"/>
      </c:lineChart>
      <c:dateAx>
        <c:axId val="108313600"/>
        <c:scaling>
          <c:orientation val="minMax"/>
        </c:scaling>
        <c:delete val="1"/>
        <c:axPos val="b"/>
        <c:numFmt formatCode="ge" sourceLinked="1"/>
        <c:majorTickMark val="none"/>
        <c:minorTickMark val="none"/>
        <c:tickLblPos val="none"/>
        <c:crossAx val="108315776"/>
        <c:crosses val="autoZero"/>
        <c:auto val="1"/>
        <c:lblOffset val="100"/>
        <c:baseTimeUnit val="years"/>
      </c:dateAx>
      <c:valAx>
        <c:axId val="108315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313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100</c:v>
                </c:pt>
                <c:pt idx="1">
                  <c:v>100</c:v>
                </c:pt>
                <c:pt idx="2">
                  <c:v>100</c:v>
                </c:pt>
                <c:pt idx="3">
                  <c:v>97.7</c:v>
                </c:pt>
                <c:pt idx="4">
                  <c:v>52.13</c:v>
                </c:pt>
              </c:numCache>
            </c:numRef>
          </c:val>
        </c:ser>
        <c:dLbls>
          <c:showLegendKey val="0"/>
          <c:showVal val="0"/>
          <c:showCatName val="0"/>
          <c:showSerName val="0"/>
          <c:showPercent val="0"/>
          <c:showBubbleSize val="0"/>
        </c:dLbls>
        <c:gapWidth val="150"/>
        <c:axId val="108418176"/>
        <c:axId val="108420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22.93</c:v>
                </c:pt>
                <c:pt idx="1">
                  <c:v>24.22</c:v>
                </c:pt>
                <c:pt idx="2">
                  <c:v>38.14</c:v>
                </c:pt>
                <c:pt idx="3">
                  <c:v>38.28</c:v>
                </c:pt>
                <c:pt idx="4">
                  <c:v>38.49</c:v>
                </c:pt>
              </c:numCache>
            </c:numRef>
          </c:val>
          <c:smooth val="0"/>
        </c:ser>
        <c:dLbls>
          <c:showLegendKey val="0"/>
          <c:showVal val="0"/>
          <c:showCatName val="0"/>
          <c:showSerName val="0"/>
          <c:showPercent val="0"/>
          <c:showBubbleSize val="0"/>
        </c:dLbls>
        <c:marker val="1"/>
        <c:smooth val="0"/>
        <c:axId val="108418176"/>
        <c:axId val="108420096"/>
      </c:lineChart>
      <c:dateAx>
        <c:axId val="108418176"/>
        <c:scaling>
          <c:orientation val="minMax"/>
        </c:scaling>
        <c:delete val="1"/>
        <c:axPos val="b"/>
        <c:numFmt formatCode="ge" sourceLinked="1"/>
        <c:majorTickMark val="none"/>
        <c:minorTickMark val="none"/>
        <c:tickLblPos val="none"/>
        <c:crossAx val="108420096"/>
        <c:crosses val="autoZero"/>
        <c:auto val="1"/>
        <c:lblOffset val="100"/>
        <c:baseTimeUnit val="years"/>
      </c:dateAx>
      <c:valAx>
        <c:axId val="108420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18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205.64</c:v>
                </c:pt>
                <c:pt idx="1">
                  <c:v>196.1</c:v>
                </c:pt>
                <c:pt idx="2">
                  <c:v>209.36</c:v>
                </c:pt>
                <c:pt idx="3">
                  <c:v>215.23</c:v>
                </c:pt>
                <c:pt idx="4">
                  <c:v>412.27</c:v>
                </c:pt>
              </c:numCache>
            </c:numRef>
          </c:val>
        </c:ser>
        <c:dLbls>
          <c:showLegendKey val="0"/>
          <c:showVal val="0"/>
          <c:showCatName val="0"/>
          <c:showSerName val="0"/>
          <c:showPercent val="0"/>
          <c:showBubbleSize val="0"/>
        </c:dLbls>
        <c:gapWidth val="150"/>
        <c:axId val="108453888"/>
        <c:axId val="108455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690.86</c:v>
                </c:pt>
                <c:pt idx="1">
                  <c:v>634.67999999999995</c:v>
                </c:pt>
                <c:pt idx="2">
                  <c:v>471.79</c:v>
                </c:pt>
                <c:pt idx="3">
                  <c:v>468.36</c:v>
                </c:pt>
                <c:pt idx="4">
                  <c:v>479.21</c:v>
                </c:pt>
              </c:numCache>
            </c:numRef>
          </c:val>
          <c:smooth val="0"/>
        </c:ser>
        <c:dLbls>
          <c:showLegendKey val="0"/>
          <c:showVal val="0"/>
          <c:showCatName val="0"/>
          <c:showSerName val="0"/>
          <c:showPercent val="0"/>
          <c:showBubbleSize val="0"/>
        </c:dLbls>
        <c:marker val="1"/>
        <c:smooth val="0"/>
        <c:axId val="108453888"/>
        <c:axId val="108455808"/>
      </c:lineChart>
      <c:dateAx>
        <c:axId val="108453888"/>
        <c:scaling>
          <c:orientation val="minMax"/>
        </c:scaling>
        <c:delete val="1"/>
        <c:axPos val="b"/>
        <c:numFmt formatCode="ge" sourceLinked="1"/>
        <c:majorTickMark val="none"/>
        <c:minorTickMark val="none"/>
        <c:tickLblPos val="none"/>
        <c:crossAx val="108455808"/>
        <c:crosses val="autoZero"/>
        <c:auto val="1"/>
        <c:lblOffset val="100"/>
        <c:baseTimeUnit val="years"/>
      </c:dateAx>
      <c:valAx>
        <c:axId val="108455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8453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【644.02】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【32.93】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D8" sqref="AD8:AJ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穴水町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林業集落排水</v>
      </c>
      <c r="Q8" s="48"/>
      <c r="R8" s="48"/>
      <c r="S8" s="48"/>
      <c r="T8" s="48"/>
      <c r="U8" s="48"/>
      <c r="V8" s="48"/>
      <c r="W8" s="48" t="str">
        <f>データ!L6</f>
        <v>G2</v>
      </c>
      <c r="X8" s="48"/>
      <c r="Y8" s="48"/>
      <c r="Z8" s="48"/>
      <c r="AA8" s="48"/>
      <c r="AB8" s="48"/>
      <c r="AC8" s="48"/>
      <c r="AD8" s="49" t="s">
        <v>124</v>
      </c>
      <c r="AE8" s="49"/>
      <c r="AF8" s="49"/>
      <c r="AG8" s="49"/>
      <c r="AH8" s="49"/>
      <c r="AI8" s="49"/>
      <c r="AJ8" s="49"/>
      <c r="AK8" s="4"/>
      <c r="AL8" s="50">
        <f>データ!S6</f>
        <v>8723</v>
      </c>
      <c r="AM8" s="50"/>
      <c r="AN8" s="50"/>
      <c r="AO8" s="50"/>
      <c r="AP8" s="50"/>
      <c r="AQ8" s="50"/>
      <c r="AR8" s="50"/>
      <c r="AS8" s="50"/>
      <c r="AT8" s="45">
        <f>データ!T6</f>
        <v>183.21</v>
      </c>
      <c r="AU8" s="45"/>
      <c r="AV8" s="45"/>
      <c r="AW8" s="45"/>
      <c r="AX8" s="45"/>
      <c r="AY8" s="45"/>
      <c r="AZ8" s="45"/>
      <c r="BA8" s="45"/>
      <c r="BB8" s="45">
        <f>データ!U6</f>
        <v>47.61</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0.95</v>
      </c>
      <c r="Q10" s="45"/>
      <c r="R10" s="45"/>
      <c r="S10" s="45"/>
      <c r="T10" s="45"/>
      <c r="U10" s="45"/>
      <c r="V10" s="45"/>
      <c r="W10" s="45">
        <f>データ!Q6</f>
        <v>90.36</v>
      </c>
      <c r="X10" s="45"/>
      <c r="Y10" s="45"/>
      <c r="Z10" s="45"/>
      <c r="AA10" s="45"/>
      <c r="AB10" s="45"/>
      <c r="AC10" s="45"/>
      <c r="AD10" s="50">
        <f>データ!R6</f>
        <v>3884</v>
      </c>
      <c r="AE10" s="50"/>
      <c r="AF10" s="50"/>
      <c r="AG10" s="50"/>
      <c r="AH10" s="50"/>
      <c r="AI10" s="50"/>
      <c r="AJ10" s="50"/>
      <c r="AK10" s="2"/>
      <c r="AL10" s="50">
        <f>データ!V6</f>
        <v>82</v>
      </c>
      <c r="AM10" s="50"/>
      <c r="AN10" s="50"/>
      <c r="AO10" s="50"/>
      <c r="AP10" s="50"/>
      <c r="AQ10" s="50"/>
      <c r="AR10" s="50"/>
      <c r="AS10" s="50"/>
      <c r="AT10" s="45">
        <f>データ!W6</f>
        <v>0.08</v>
      </c>
      <c r="AU10" s="45"/>
      <c r="AV10" s="45"/>
      <c r="AW10" s="45"/>
      <c r="AX10" s="45"/>
      <c r="AY10" s="45"/>
      <c r="AZ10" s="45"/>
      <c r="BA10" s="45"/>
      <c r="BB10" s="45">
        <f>データ!X6</f>
        <v>1025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121</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122</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【644.02】</v>
      </c>
      <c r="I86" s="26" t="str">
        <f>データ!CA6</f>
        <v>【32.93】</v>
      </c>
      <c r="J86" s="26" t="str">
        <f>データ!CL6</f>
        <v>【547.82】</v>
      </c>
      <c r="K86" s="26" t="str">
        <f>データ!CW6</f>
        <v>【39.10】</v>
      </c>
      <c r="L86" s="26" t="str">
        <f>データ!DH6</f>
        <v>【89.88】</v>
      </c>
      <c r="M86" s="26" t="s">
        <v>55</v>
      </c>
      <c r="N86" s="26" t="s">
        <v>55</v>
      </c>
      <c r="O86" s="26" t="str">
        <f>データ!EO6</f>
        <v>【0.02】</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174611</v>
      </c>
      <c r="D6" s="33">
        <f t="shared" si="3"/>
        <v>47</v>
      </c>
      <c r="E6" s="33">
        <f t="shared" si="3"/>
        <v>17</v>
      </c>
      <c r="F6" s="33">
        <f t="shared" si="3"/>
        <v>7</v>
      </c>
      <c r="G6" s="33">
        <f t="shared" si="3"/>
        <v>0</v>
      </c>
      <c r="H6" s="33" t="str">
        <f t="shared" si="3"/>
        <v>石川県　穴水町</v>
      </c>
      <c r="I6" s="33" t="str">
        <f t="shared" si="3"/>
        <v>法非適用</v>
      </c>
      <c r="J6" s="33" t="str">
        <f t="shared" si="3"/>
        <v>下水道事業</v>
      </c>
      <c r="K6" s="33" t="str">
        <f t="shared" si="3"/>
        <v>林業集落排水</v>
      </c>
      <c r="L6" s="33" t="str">
        <f t="shared" si="3"/>
        <v>G2</v>
      </c>
      <c r="M6" s="33">
        <f t="shared" si="3"/>
        <v>0</v>
      </c>
      <c r="N6" s="34" t="str">
        <f t="shared" si="3"/>
        <v>-</v>
      </c>
      <c r="O6" s="34" t="str">
        <f t="shared" si="3"/>
        <v>該当数値なし</v>
      </c>
      <c r="P6" s="34">
        <f t="shared" si="3"/>
        <v>0.95</v>
      </c>
      <c r="Q6" s="34">
        <f t="shared" si="3"/>
        <v>90.36</v>
      </c>
      <c r="R6" s="34">
        <f t="shared" si="3"/>
        <v>3884</v>
      </c>
      <c r="S6" s="34">
        <f t="shared" si="3"/>
        <v>8723</v>
      </c>
      <c r="T6" s="34">
        <f t="shared" si="3"/>
        <v>183.21</v>
      </c>
      <c r="U6" s="34">
        <f t="shared" si="3"/>
        <v>47.61</v>
      </c>
      <c r="V6" s="34">
        <f t="shared" si="3"/>
        <v>82</v>
      </c>
      <c r="W6" s="34">
        <f t="shared" si="3"/>
        <v>0.08</v>
      </c>
      <c r="X6" s="34">
        <f t="shared" si="3"/>
        <v>1025</v>
      </c>
      <c r="Y6" s="35">
        <f>IF(Y7="",NA(),Y7)</f>
        <v>83.39</v>
      </c>
      <c r="Z6" s="35">
        <f t="shared" ref="Z6:AH6" si="4">IF(Z7="",NA(),Z7)</f>
        <v>76.349999999999994</v>
      </c>
      <c r="AA6" s="35">
        <f t="shared" si="4"/>
        <v>74.7</v>
      </c>
      <c r="AB6" s="35">
        <f t="shared" si="4"/>
        <v>75.2</v>
      </c>
      <c r="AC6" s="35">
        <f t="shared" si="4"/>
        <v>103.54</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1515.81</v>
      </c>
      <c r="BG6" s="35">
        <f t="shared" ref="BG6:BO6" si="7">IF(BG7="",NA(),BG7)</f>
        <v>1214.6199999999999</v>
      </c>
      <c r="BH6" s="35">
        <f t="shared" si="7"/>
        <v>1213</v>
      </c>
      <c r="BI6" s="35">
        <f t="shared" si="7"/>
        <v>690.74</v>
      </c>
      <c r="BJ6" s="35">
        <f t="shared" si="7"/>
        <v>880.31</v>
      </c>
      <c r="BK6" s="35">
        <f t="shared" si="7"/>
        <v>1844.55</v>
      </c>
      <c r="BL6" s="35">
        <f t="shared" si="7"/>
        <v>1364.98</v>
      </c>
      <c r="BM6" s="35">
        <f t="shared" si="7"/>
        <v>1239.21</v>
      </c>
      <c r="BN6" s="35">
        <f t="shared" si="7"/>
        <v>1196.58</v>
      </c>
      <c r="BO6" s="35">
        <f t="shared" si="7"/>
        <v>776.75</v>
      </c>
      <c r="BP6" s="34" t="str">
        <f>IF(BP7="","",IF(BP7="-","【-】","【"&amp;SUBSTITUTE(TEXT(BP7,"#,##0.00"),"-","△")&amp;"】"))</f>
        <v>【644.02】</v>
      </c>
      <c r="BQ6" s="35">
        <f>IF(BQ7="",NA(),BQ7)</f>
        <v>100</v>
      </c>
      <c r="BR6" s="35">
        <f t="shared" ref="BR6:BZ6" si="8">IF(BR7="",NA(),BR7)</f>
        <v>100</v>
      </c>
      <c r="BS6" s="35">
        <f t="shared" si="8"/>
        <v>100</v>
      </c>
      <c r="BT6" s="35">
        <f t="shared" si="8"/>
        <v>97.7</v>
      </c>
      <c r="BU6" s="35">
        <f t="shared" si="8"/>
        <v>52.13</v>
      </c>
      <c r="BV6" s="35">
        <f t="shared" si="8"/>
        <v>22.93</v>
      </c>
      <c r="BW6" s="35">
        <f t="shared" si="8"/>
        <v>24.22</v>
      </c>
      <c r="BX6" s="35">
        <f t="shared" si="8"/>
        <v>38.14</v>
      </c>
      <c r="BY6" s="35">
        <f t="shared" si="8"/>
        <v>38.28</v>
      </c>
      <c r="BZ6" s="35">
        <f t="shared" si="8"/>
        <v>38.49</v>
      </c>
      <c r="CA6" s="34" t="str">
        <f>IF(CA7="","",IF(CA7="-","【-】","【"&amp;SUBSTITUTE(TEXT(CA7,"#,##0.00"),"-","△")&amp;"】"))</f>
        <v>【32.93】</v>
      </c>
      <c r="CB6" s="35">
        <f>IF(CB7="",NA(),CB7)</f>
        <v>205.64</v>
      </c>
      <c r="CC6" s="35">
        <f t="shared" ref="CC6:CK6" si="9">IF(CC7="",NA(),CC7)</f>
        <v>196.1</v>
      </c>
      <c r="CD6" s="35">
        <f t="shared" si="9"/>
        <v>209.36</v>
      </c>
      <c r="CE6" s="35">
        <f t="shared" si="9"/>
        <v>215.23</v>
      </c>
      <c r="CF6" s="35">
        <f t="shared" si="9"/>
        <v>412.27</v>
      </c>
      <c r="CG6" s="35">
        <f t="shared" si="9"/>
        <v>690.86</v>
      </c>
      <c r="CH6" s="35">
        <f t="shared" si="9"/>
        <v>634.67999999999995</v>
      </c>
      <c r="CI6" s="35">
        <f t="shared" si="9"/>
        <v>471.79</v>
      </c>
      <c r="CJ6" s="35">
        <f t="shared" si="9"/>
        <v>468.36</v>
      </c>
      <c r="CK6" s="35">
        <f t="shared" si="9"/>
        <v>479.21</v>
      </c>
      <c r="CL6" s="34" t="str">
        <f>IF(CL7="","",IF(CL7="-","【-】","【"&amp;SUBSTITUTE(TEXT(CL7,"#,##0.00"),"-","△")&amp;"】"))</f>
        <v>【547.82】</v>
      </c>
      <c r="CM6" s="35">
        <f>IF(CM7="",NA(),CM7)</f>
        <v>105.71</v>
      </c>
      <c r="CN6" s="35">
        <f t="shared" ref="CN6:CV6" si="10">IF(CN7="",NA(),CN7)</f>
        <v>105.71</v>
      </c>
      <c r="CO6" s="35">
        <f t="shared" si="10"/>
        <v>54.29</v>
      </c>
      <c r="CP6" s="35">
        <f t="shared" si="10"/>
        <v>54.29</v>
      </c>
      <c r="CQ6" s="35">
        <f t="shared" si="10"/>
        <v>54.29</v>
      </c>
      <c r="CR6" s="35">
        <f t="shared" si="10"/>
        <v>47.83</v>
      </c>
      <c r="CS6" s="35">
        <f t="shared" si="10"/>
        <v>43.91</v>
      </c>
      <c r="CT6" s="35">
        <f t="shared" si="10"/>
        <v>56.52</v>
      </c>
      <c r="CU6" s="35">
        <f t="shared" si="10"/>
        <v>53.97</v>
      </c>
      <c r="CV6" s="35">
        <f t="shared" si="10"/>
        <v>40.53</v>
      </c>
      <c r="CW6" s="34" t="str">
        <f>IF(CW7="","",IF(CW7="-","【-】","【"&amp;SUBSTITUTE(TEXT(CW7,"#,##0.00"),"-","△")&amp;"】"))</f>
        <v>【39.10】</v>
      </c>
      <c r="CX6" s="35">
        <f>IF(CX7="",NA(),CX7)</f>
        <v>87.62</v>
      </c>
      <c r="CY6" s="35">
        <f t="shared" ref="CY6:DG6" si="11">IF(CY7="",NA(),CY7)</f>
        <v>87.62</v>
      </c>
      <c r="CZ6" s="35">
        <f t="shared" si="11"/>
        <v>87.62</v>
      </c>
      <c r="DA6" s="35">
        <f t="shared" si="11"/>
        <v>100</v>
      </c>
      <c r="DB6" s="35">
        <f t="shared" si="11"/>
        <v>100</v>
      </c>
      <c r="DC6" s="35">
        <f t="shared" si="11"/>
        <v>84.46</v>
      </c>
      <c r="DD6" s="35">
        <f t="shared" si="11"/>
        <v>86.66</v>
      </c>
      <c r="DE6" s="35">
        <f t="shared" si="11"/>
        <v>91.27</v>
      </c>
      <c r="DF6" s="35">
        <f t="shared" si="11"/>
        <v>92.01</v>
      </c>
      <c r="DG6" s="35">
        <f t="shared" si="11"/>
        <v>90.28</v>
      </c>
      <c r="DH6" s="34" t="str">
        <f>IF(DH7="","",IF(DH7="-","【-】","【"&amp;SUBSTITUTE(TEXT(DH7,"#,##0.00"),"-","△")&amp;"】"))</f>
        <v>【89.88】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0.33</v>
      </c>
      <c r="EJ6" s="34">
        <f t="shared" si="14"/>
        <v>0</v>
      </c>
      <c r="EK6" s="34">
        <f t="shared" si="14"/>
        <v>0</v>
      </c>
      <c r="EL6" s="34">
        <f t="shared" si="14"/>
        <v>0</v>
      </c>
      <c r="EM6" s="34">
        <f t="shared" si="14"/>
        <v>0</v>
      </c>
      <c r="EN6" s="35">
        <f t="shared" si="14"/>
        <v>0.02</v>
      </c>
      <c r="EO6" s="34" t="str">
        <f>IF(EO7="","",IF(EO7="-","【-】","【"&amp;SUBSTITUTE(TEXT(EO7,"#,##0.00"),"-","△")&amp;"】"))</f>
        <v>【0.02】</v>
      </c>
    </row>
    <row r="7" spans="1:145" s="36" customFormat="1">
      <c r="A7" s="28"/>
      <c r="B7" s="37">
        <v>2016</v>
      </c>
      <c r="C7" s="37">
        <v>174611</v>
      </c>
      <c r="D7" s="37">
        <v>47</v>
      </c>
      <c r="E7" s="37">
        <v>17</v>
      </c>
      <c r="F7" s="37">
        <v>7</v>
      </c>
      <c r="G7" s="37">
        <v>0</v>
      </c>
      <c r="H7" s="37" t="s">
        <v>109</v>
      </c>
      <c r="I7" s="37" t="s">
        <v>110</v>
      </c>
      <c r="J7" s="37" t="s">
        <v>111</v>
      </c>
      <c r="K7" s="37" t="s">
        <v>112</v>
      </c>
      <c r="L7" s="37" t="s">
        <v>113</v>
      </c>
      <c r="M7" s="37"/>
      <c r="N7" s="38" t="s">
        <v>114</v>
      </c>
      <c r="O7" s="38" t="s">
        <v>115</v>
      </c>
      <c r="P7" s="38">
        <v>0.95</v>
      </c>
      <c r="Q7" s="38">
        <v>90.36</v>
      </c>
      <c r="R7" s="38">
        <v>3884</v>
      </c>
      <c r="S7" s="38">
        <v>8723</v>
      </c>
      <c r="T7" s="38">
        <v>183.21</v>
      </c>
      <c r="U7" s="38">
        <v>47.61</v>
      </c>
      <c r="V7" s="38">
        <v>82</v>
      </c>
      <c r="W7" s="38">
        <v>0.08</v>
      </c>
      <c r="X7" s="38">
        <v>1025</v>
      </c>
      <c r="Y7" s="38">
        <v>83.39</v>
      </c>
      <c r="Z7" s="38">
        <v>76.349999999999994</v>
      </c>
      <c r="AA7" s="38">
        <v>74.7</v>
      </c>
      <c r="AB7" s="38">
        <v>75.2</v>
      </c>
      <c r="AC7" s="38">
        <v>103.54</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1515.81</v>
      </c>
      <c r="BG7" s="38">
        <v>1214.6199999999999</v>
      </c>
      <c r="BH7" s="38">
        <v>1213</v>
      </c>
      <c r="BI7" s="38">
        <v>690.74</v>
      </c>
      <c r="BJ7" s="38">
        <v>880.31</v>
      </c>
      <c r="BK7" s="38">
        <v>1844.55</v>
      </c>
      <c r="BL7" s="38">
        <v>1364.98</v>
      </c>
      <c r="BM7" s="38">
        <v>1239.21</v>
      </c>
      <c r="BN7" s="38">
        <v>1196.58</v>
      </c>
      <c r="BO7" s="38">
        <v>776.75</v>
      </c>
      <c r="BP7" s="38">
        <v>644.02</v>
      </c>
      <c r="BQ7" s="38">
        <v>100</v>
      </c>
      <c r="BR7" s="38">
        <v>100</v>
      </c>
      <c r="BS7" s="38">
        <v>100</v>
      </c>
      <c r="BT7" s="38">
        <v>97.7</v>
      </c>
      <c r="BU7" s="38">
        <v>52.13</v>
      </c>
      <c r="BV7" s="38">
        <v>22.93</v>
      </c>
      <c r="BW7" s="38">
        <v>24.22</v>
      </c>
      <c r="BX7" s="38">
        <v>38.14</v>
      </c>
      <c r="BY7" s="38">
        <v>38.28</v>
      </c>
      <c r="BZ7" s="38">
        <v>38.49</v>
      </c>
      <c r="CA7" s="38">
        <v>32.93</v>
      </c>
      <c r="CB7" s="38">
        <v>205.64</v>
      </c>
      <c r="CC7" s="38">
        <v>196.1</v>
      </c>
      <c r="CD7" s="38">
        <v>209.36</v>
      </c>
      <c r="CE7" s="38">
        <v>215.23</v>
      </c>
      <c r="CF7" s="38">
        <v>412.27</v>
      </c>
      <c r="CG7" s="38">
        <v>690.86</v>
      </c>
      <c r="CH7" s="38">
        <v>634.67999999999995</v>
      </c>
      <c r="CI7" s="38">
        <v>471.79</v>
      </c>
      <c r="CJ7" s="38">
        <v>468.36</v>
      </c>
      <c r="CK7" s="38">
        <v>479.21</v>
      </c>
      <c r="CL7" s="38">
        <v>547.82000000000005</v>
      </c>
      <c r="CM7" s="38">
        <v>105.71</v>
      </c>
      <c r="CN7" s="38">
        <v>105.71</v>
      </c>
      <c r="CO7" s="38">
        <v>54.29</v>
      </c>
      <c r="CP7" s="38">
        <v>54.29</v>
      </c>
      <c r="CQ7" s="38">
        <v>54.29</v>
      </c>
      <c r="CR7" s="38">
        <v>47.83</v>
      </c>
      <c r="CS7" s="38">
        <v>43.91</v>
      </c>
      <c r="CT7" s="38">
        <v>56.52</v>
      </c>
      <c r="CU7" s="38">
        <v>53.97</v>
      </c>
      <c r="CV7" s="38">
        <v>40.53</v>
      </c>
      <c r="CW7" s="38">
        <v>39.1</v>
      </c>
      <c r="CX7" s="38">
        <v>87.62</v>
      </c>
      <c r="CY7" s="38">
        <v>87.62</v>
      </c>
      <c r="CZ7" s="38">
        <v>87.62</v>
      </c>
      <c r="DA7" s="38">
        <v>100</v>
      </c>
      <c r="DB7" s="38">
        <v>100</v>
      </c>
      <c r="DC7" s="38">
        <v>84.46</v>
      </c>
      <c r="DD7" s="38">
        <v>86.66</v>
      </c>
      <c r="DE7" s="38">
        <v>91.27</v>
      </c>
      <c r="DF7" s="38">
        <v>92.01</v>
      </c>
      <c r="DG7" s="38">
        <v>90.28</v>
      </c>
      <c r="DH7" s="38">
        <v>89.88</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0.33</v>
      </c>
      <c r="EJ7" s="38">
        <v>0</v>
      </c>
      <c r="EK7" s="38">
        <v>0</v>
      </c>
      <c r="EL7" s="38">
        <v>0</v>
      </c>
      <c r="EM7" s="38">
        <v>0</v>
      </c>
      <c r="EN7" s="38">
        <v>0.02</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天谷　翔吾</cp:lastModifiedBy>
  <cp:lastPrinted>2018-02-16T02:40:41Z</cp:lastPrinted>
  <dcterms:created xsi:type="dcterms:W3CDTF">2017-12-25T02:37:13Z</dcterms:created>
  <dcterms:modified xsi:type="dcterms:W3CDTF">2018-02-23T01:22:21Z</dcterms:modified>
</cp:coreProperties>
</file>