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<sst xmlns="http://schemas.openxmlformats.org/spreadsheetml/2006/main" count="240" uniqueCount="125">
  <si>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</si>
  <si>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</si>
  <si>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</si>
  <si>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</si>
  <si>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</si>
  <si>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</si>
  <si>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</si>
  <si>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</si>
  <si>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</si>
  <si>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</si>
  <si>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</si>
  <si>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</si>
  <si>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</si>
  <si>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</si>
  <si>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</si>
  <si>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</si>
  <si>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</si>
  <si>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</si>
  <si>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</si>
  <si>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</si>
  <si>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</si>
  <si>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</si>
  <si>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</si>
  <si>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</si>
  <si>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</si>
  <si>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</si>
  <si>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</si>
  <si>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</si>
  <si>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</si>
  <si>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</si>
  <si>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</si>
  <si>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</si>
  <si>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</si>
  <si>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</si>
  <si>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</si>
  <si>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</si>
  <si>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</si>
  <si>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</si>
  <si>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</si>
  <si>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</si>
  <si>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</si>
  <si>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</si>
  <si>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</si>
  <si>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</si>
  <si>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</si>
  <si>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</si>
  <si>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</si>
  <si>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</si>
  <si>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</si>
  <si>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</si>
  <si>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</si>
  <si>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</si>
  <si>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</si>
  <si>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</si>
  <si>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</si>
  <si>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</si>
  <si>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</si>
  <si>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</si>
  <si>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</si>
  <si>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</si>
  <si>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</si>
  <si>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</si>
  <si>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</si>
  <si>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</si>
  <si>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</si>
  <si>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</si>
  <si>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</si>
  <si>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</si>
  <si>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</si>
  <si>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</si>
  <si>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</si>
  <si>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</si>
  <si>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</si>
  <si>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</si>
  <si>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</si>
  <si>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</si>
  <si>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</si>
  <si>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</si>
  <si>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</si>
  <si>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</si>
  <si>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</si>
  <si>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</si>
  <si>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</si>
  <si>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</si>
  <si>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</si>
  <si>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</si>
  <si>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</si>
  <si>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</si>
  <si>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</si>
  <si>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</si>
  <si>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</si>
  <si>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</si>
  <si>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</si>
  <si>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</si>
  <si>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</si>
  <si>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</si>
  <si>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</si>
  <si>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</si>
  <si>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</si>
  <si>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</si>
  <si>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</si>
  <si>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</si>
  <si>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</si>
  <si>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</si>
  <si>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</si>
  <si>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</si>
  <si>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</si>
  <si>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</si>
  <si>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</si>
  <si>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中能登町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</si>
  <si>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</si>
  <si>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</si>
  <si>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</si>
  <si>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</si>
  <si>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</si>
  <si>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</si>
  <si>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</si>
  <si>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</si>
  <si>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</si>
  <si>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</si>
  <si>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</si>
  <si>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当町の下水道は事業開始からまだ30年経過しておらず、管渠の老朽化による更新は発生しない状況である。</t>
    <rPh sb="1" eb="3">
      <t>カンキョ</t>
    </rPh>
    <rPh sb="3" eb="5">
      <t>カイゼン</t>
    </rPh>
    <rPh sb="5" eb="6">
      <t>リツ</t>
    </rPh>
    <rPh sb="8" eb="10">
      <t>トウチョウ</t>
    </rPh>
    <rPh sb="11" eb="14">
      <t>ゲスイドウ</t>
    </rPh>
    <rPh sb="15" eb="17">
      <t>ジギョウ</t>
    </rPh>
    <rPh sb="17" eb="19">
      <t>カイシ</t>
    </rPh>
    <rPh sb="25" eb="26">
      <t>ネン</t>
    </rPh>
    <rPh sb="26" eb="28">
      <t>ケイカ</t>
    </rPh>
    <rPh sb="34" eb="36">
      <t>カンキョ</t>
    </rPh>
    <rPh sb="37" eb="40">
      <t>ロウキュウカ</t>
    </rPh>
    <rPh sb="43" eb="45">
      <t>コウシン</t>
    </rPh>
    <rPh sb="46" eb="48">
      <t>ハッセイ</t>
    </rPh>
    <rPh sb="51" eb="53">
      <t>ジョウキョウ</t>
    </rPh>
    <phoneticPr fontId="4"/>
  </si>
  <si>
    <t>　事業当初の借入企業債の残高が大きいため、企業債償還が経営を大きく圧迫している。処理区域、処理場の統合を行い、不要な施設を廃止することで維持管理費の削減を目指し、処理区統廃合計画を策定している。今後は処理区の統廃合を行い、不要となった処理場を廃止することにより、施設の維持管理費用の削減及び機械修繕料の発生を抑えていきたい。
　また、本来使用料収入で賄うべき経費が賄えておらず、繰入金に頼っている状況のため、経費の削減に合わせて使用料収入の増額を目指していかなければならないと考える。
　下水道管渠は事業開始から30年未満とまだ比較的新しいため、老朽管更新事業の施工は行っていないが、これから一斉に迎える更新時期に向けて計画的な管渠更新事業の計画が必要と考えられる。</t>
    <rPh sb="1" eb="3">
      <t>ジギョウ</t>
    </rPh>
    <rPh sb="3" eb="5">
      <t>トウショ</t>
    </rPh>
    <rPh sb="6" eb="8">
      <t>カリイレ</t>
    </rPh>
    <rPh sb="8" eb="10">
      <t>キギョウ</t>
    </rPh>
    <rPh sb="10" eb="11">
      <t>サイ</t>
    </rPh>
    <rPh sb="12" eb="14">
      <t>ザンダカ</t>
    </rPh>
    <rPh sb="15" eb="16">
      <t>オオ</t>
    </rPh>
    <rPh sb="21" eb="23">
      <t>キギョウ</t>
    </rPh>
    <rPh sb="23" eb="24">
      <t>サイ</t>
    </rPh>
    <rPh sb="24" eb="26">
      <t>ショウカン</t>
    </rPh>
    <rPh sb="27" eb="29">
      <t>ケイエイ</t>
    </rPh>
    <rPh sb="30" eb="31">
      <t>オオ</t>
    </rPh>
    <rPh sb="33" eb="35">
      <t>アッパク</t>
    </rPh>
    <rPh sb="40" eb="42">
      <t>ショリ</t>
    </rPh>
    <rPh sb="42" eb="44">
      <t>クイキ</t>
    </rPh>
    <rPh sb="45" eb="48">
      <t>ショリジョウ</t>
    </rPh>
    <rPh sb="49" eb="51">
      <t>トウゴウ</t>
    </rPh>
    <rPh sb="52" eb="53">
      <t>オコナ</t>
    </rPh>
    <rPh sb="55" eb="57">
      <t>フヨウ</t>
    </rPh>
    <rPh sb="58" eb="60">
      <t>シセツ</t>
    </rPh>
    <rPh sb="61" eb="63">
      <t>ハイシ</t>
    </rPh>
    <rPh sb="68" eb="70">
      <t>イジ</t>
    </rPh>
    <rPh sb="70" eb="73">
      <t>カンリヒ</t>
    </rPh>
    <rPh sb="74" eb="76">
      <t>サクゲン</t>
    </rPh>
    <rPh sb="77" eb="79">
      <t>メザ</t>
    </rPh>
    <rPh sb="81" eb="83">
      <t>ショリ</t>
    </rPh>
    <rPh sb="83" eb="84">
      <t>ク</t>
    </rPh>
    <rPh sb="84" eb="87">
      <t>トウハイゴウ</t>
    </rPh>
    <rPh sb="87" eb="89">
      <t>ケイカク</t>
    </rPh>
    <rPh sb="90" eb="92">
      <t>サクテイ</t>
    </rPh>
    <rPh sb="97" eb="99">
      <t>コンゴ</t>
    </rPh>
    <rPh sb="100" eb="102">
      <t>ショリ</t>
    </rPh>
    <rPh sb="102" eb="103">
      <t>ク</t>
    </rPh>
    <rPh sb="108" eb="109">
      <t>オコナ</t>
    </rPh>
    <rPh sb="111" eb="113">
      <t>フヨウ</t>
    </rPh>
    <rPh sb="117" eb="120">
      <t>ショリジョウ</t>
    </rPh>
    <rPh sb="121" eb="123">
      <t>ハイシ</t>
    </rPh>
    <rPh sb="131" eb="133">
      <t>シセツ</t>
    </rPh>
    <rPh sb="134" eb="136">
      <t>イジ</t>
    </rPh>
    <rPh sb="138" eb="140">
      <t>ヒヨウ</t>
    </rPh>
    <rPh sb="141" eb="143">
      <t>サクゲン</t>
    </rPh>
    <rPh sb="143" eb="144">
      <t>オヨ</t>
    </rPh>
    <rPh sb="145" eb="147">
      <t>キカイ</t>
    </rPh>
    <rPh sb="147" eb="149">
      <t>シュウゼン</t>
    </rPh>
    <rPh sb="149" eb="150">
      <t>リョウ</t>
    </rPh>
    <rPh sb="151" eb="153">
      <t>ハッセイ</t>
    </rPh>
    <rPh sb="154" eb="155">
      <t>オサ</t>
    </rPh>
    <rPh sb="167" eb="169">
      <t>ホンライ</t>
    </rPh>
    <rPh sb="169" eb="172">
      <t>シヨウリョウ</t>
    </rPh>
    <rPh sb="172" eb="174">
      <t>シュウニュウ</t>
    </rPh>
    <rPh sb="175" eb="176">
      <t>マカナ</t>
    </rPh>
    <rPh sb="179" eb="181">
      <t>ケイヒ</t>
    </rPh>
    <rPh sb="182" eb="183">
      <t>マカナ</t>
    </rPh>
    <rPh sb="189" eb="191">
      <t>クリイレ</t>
    </rPh>
    <rPh sb="191" eb="192">
      <t>キン</t>
    </rPh>
    <rPh sb="193" eb="194">
      <t>タヨ</t>
    </rPh>
    <rPh sb="198" eb="200">
      <t>ジョウキョウ</t>
    </rPh>
    <rPh sb="204" eb="206">
      <t>ケイヒ</t>
    </rPh>
    <rPh sb="207" eb="209">
      <t>サクゲン</t>
    </rPh>
    <rPh sb="210" eb="211">
      <t>ア</t>
    </rPh>
    <rPh sb="214" eb="217">
      <t>シヨウリョウ</t>
    </rPh>
    <rPh sb="217" eb="219">
      <t>シュウニュウ</t>
    </rPh>
    <rPh sb="220" eb="222">
      <t>ゾウガク</t>
    </rPh>
    <rPh sb="223" eb="225">
      <t>メザ</t>
    </rPh>
    <rPh sb="238" eb="239">
      <t>カンガ</t>
    </rPh>
    <rPh sb="244" eb="247">
      <t>ゲスイドウ</t>
    </rPh>
    <rPh sb="247" eb="249">
      <t>カンキョ</t>
    </rPh>
    <rPh sb="250" eb="252">
      <t>ジギョウ</t>
    </rPh>
    <rPh sb="252" eb="254">
      <t>カイシ</t>
    </rPh>
    <rPh sb="258" eb="259">
      <t>ネン</t>
    </rPh>
    <rPh sb="259" eb="261">
      <t>ミマン</t>
    </rPh>
    <rPh sb="264" eb="267">
      <t>ヒカクテキ</t>
    </rPh>
    <rPh sb="267" eb="268">
      <t>アタラ</t>
    </rPh>
    <rPh sb="273" eb="275">
      <t>ロウキュウ</t>
    </rPh>
    <rPh sb="275" eb="276">
      <t>カン</t>
    </rPh>
    <rPh sb="276" eb="278">
      <t>コウシン</t>
    </rPh>
    <rPh sb="278" eb="280">
      <t>ジギョウ</t>
    </rPh>
    <rPh sb="281" eb="283">
      <t>セコウ</t>
    </rPh>
    <rPh sb="284" eb="285">
      <t>オコナ</t>
    </rPh>
    <rPh sb="296" eb="298">
      <t>イッセイ</t>
    </rPh>
    <rPh sb="299" eb="300">
      <t>ムカ</t>
    </rPh>
    <rPh sb="302" eb="304">
      <t>コウシン</t>
    </rPh>
    <rPh sb="304" eb="306">
      <t>ジキ</t>
    </rPh>
    <rPh sb="307" eb="308">
      <t>ム</t>
    </rPh>
    <rPh sb="310" eb="313">
      <t>ケイカクテキ</t>
    </rPh>
    <rPh sb="314" eb="316">
      <t>カンキョ</t>
    </rPh>
    <rPh sb="316" eb="318">
      <t>コウシン</t>
    </rPh>
    <rPh sb="318" eb="320">
      <t>ジギョウ</t>
    </rPh>
    <rPh sb="321" eb="323">
      <t>ケイカク</t>
    </rPh>
    <rPh sb="324" eb="326">
      <t>ヒツヨウ</t>
    </rPh>
    <rPh sb="327" eb="328">
      <t>カンガ</t>
    </rPh>
    <phoneticPr fontId="4"/>
  </si>
  <si>
    <t>非設置</t>
    <rPh sb="0" eb="1">
      <t>ヒ</t>
    </rPh>
    <rPh sb="1" eb="3">
      <t>セッチ</t>
    </rPh>
    <phoneticPr fontId="4"/>
  </si>
  <si>
    <t>①収益的収支比率
　支払利息は年々減少しているが、地方債償還金の増加が大きく、料金収入等では賄いきれていなかったことにより昨年度までは収益的収支比率の減となっていた。しかし、分流式下水道等に要する経費の見直しを行ったことにより総収益が大幅に増加し、収益的収支比率の値が増となった。
④企業債残高対事業規模比率
　下水道整備事業は合併前に各町で面整備や処理場建設はほぼ完了させており、各町ごとで下水が処理できるよう整備したことから工事費が大きくなっている。この財源としての地方債残高も類似団体に比べ大きくなっていると思われる。しかし、分流式下水道等に要する経費の見直しを行ったことにより地方債残高における一般会計負担額の割合が大きくなったことから、企業債残高対事業規模比率の減となった。
⑤経費回収率
　処理施設の維持管理委託の一部を総務課による一括契約としたり、長期契約を行うことにより、維持管理費の削減に努めているが、処理場の経年による修繕件数の増加や機器類の高額修繕の発生が毎年続いていることから経費回収率はほぼ横ばいとなっていた。分流式下水道等に要する経費の見直しをおこなったことにより汚水処理費が小さくなり、これにより経費回収率の改善となった。
⑥汚水処理原価
　区域整備はほぼ完了し、供用開始して10年以上経過した区域がほとんどとなっていることから有収水量の大きな増加は見込めないと思われる。しかし処理場建設から長期間稼働している機器類の故障が多発しており、維持管理費の削減が困難となっている。また地方債償還金が年々増加していることから、汚水処理原価の増となっていた。しかし、分流式下水道等に要する経費の見直しを行ったことにより汚水処理費が小さくなり、汚水処理原価が類似団体平均値近くまで減少することとなった。
⑧水洗化率
　処理区域整備はほぼ完了しており、供用開始から10年以上経過している区域がほとんどとなっている。下水道接続についても横ばいに近くなっており、今後も大きな伸びは見込めない状況ではあるが、今後も未接続世帯へ接続をお願いしていきたいと思う。</t>
    <rPh sb="1" eb="4">
      <t>シュウエキテキ</t>
    </rPh>
    <rPh sb="4" eb="6">
      <t>シュウシ</t>
    </rPh>
    <rPh sb="6" eb="8">
      <t>ヒリツ</t>
    </rPh>
    <rPh sb="10" eb="12">
      <t>シハライ</t>
    </rPh>
    <rPh sb="12" eb="14">
      <t>リソク</t>
    </rPh>
    <rPh sb="15" eb="17">
      <t>ネンネン</t>
    </rPh>
    <rPh sb="17" eb="19">
      <t>ゲンショウ</t>
    </rPh>
    <rPh sb="25" eb="28">
      <t>チホウサイ</t>
    </rPh>
    <rPh sb="28" eb="30">
      <t>ショウカン</t>
    </rPh>
    <rPh sb="30" eb="31">
      <t>キン</t>
    </rPh>
    <rPh sb="32" eb="33">
      <t>ゾウ</t>
    </rPh>
    <rPh sb="33" eb="34">
      <t>カ</t>
    </rPh>
    <rPh sb="35" eb="36">
      <t>オオ</t>
    </rPh>
    <rPh sb="39" eb="41">
      <t>リョウキン</t>
    </rPh>
    <rPh sb="41" eb="43">
      <t>シュウニュウ</t>
    </rPh>
    <rPh sb="43" eb="44">
      <t>トウ</t>
    </rPh>
    <rPh sb="46" eb="47">
      <t>マカナ</t>
    </rPh>
    <rPh sb="61" eb="64">
      <t>サクネンド</t>
    </rPh>
    <rPh sb="67" eb="70">
      <t>シュウエキテキ</t>
    </rPh>
    <rPh sb="70" eb="72">
      <t>シュウシ</t>
    </rPh>
    <rPh sb="72" eb="74">
      <t>ヒリツ</t>
    </rPh>
    <rPh sb="75" eb="76">
      <t>ゲン</t>
    </rPh>
    <rPh sb="87" eb="89">
      <t>ブンリュウ</t>
    </rPh>
    <rPh sb="89" eb="90">
      <t>シキ</t>
    </rPh>
    <rPh sb="90" eb="93">
      <t>ゲスイドウ</t>
    </rPh>
    <rPh sb="93" eb="94">
      <t>トウ</t>
    </rPh>
    <rPh sb="95" eb="96">
      <t>ヨウ</t>
    </rPh>
    <rPh sb="98" eb="100">
      <t>ケイヒ</t>
    </rPh>
    <rPh sb="101" eb="103">
      <t>ミナオ</t>
    </rPh>
    <rPh sb="105" eb="106">
      <t>オコナ</t>
    </rPh>
    <rPh sb="113" eb="116">
      <t>ソウシュウエキ</t>
    </rPh>
    <rPh sb="117" eb="119">
      <t>オオハバ</t>
    </rPh>
    <rPh sb="120" eb="121">
      <t>ゾウ</t>
    </rPh>
    <rPh sb="121" eb="122">
      <t>カ</t>
    </rPh>
    <rPh sb="124" eb="127">
      <t>シュウエキテキ</t>
    </rPh>
    <rPh sb="127" eb="129">
      <t>シュウシ</t>
    </rPh>
    <rPh sb="129" eb="131">
      <t>ヒリツ</t>
    </rPh>
    <rPh sb="132" eb="133">
      <t>アタイ</t>
    </rPh>
    <rPh sb="134" eb="135">
      <t>ゾウ</t>
    </rPh>
    <rPh sb="142" eb="144">
      <t>キギョウ</t>
    </rPh>
    <rPh sb="144" eb="145">
      <t>サイ</t>
    </rPh>
    <rPh sb="145" eb="147">
      <t>ザンダカ</t>
    </rPh>
    <rPh sb="147" eb="148">
      <t>タイ</t>
    </rPh>
    <rPh sb="148" eb="150">
      <t>ジギョウ</t>
    </rPh>
    <rPh sb="150" eb="152">
      <t>キボ</t>
    </rPh>
    <rPh sb="152" eb="154">
      <t>ヒリツ</t>
    </rPh>
    <rPh sb="156" eb="159">
      <t>ゲスイドウ</t>
    </rPh>
    <rPh sb="159" eb="161">
      <t>セイビ</t>
    </rPh>
    <rPh sb="161" eb="163">
      <t>ジギョウ</t>
    </rPh>
    <rPh sb="164" eb="166">
      <t>ガッペイ</t>
    </rPh>
    <rPh sb="166" eb="167">
      <t>マエ</t>
    </rPh>
    <rPh sb="168" eb="170">
      <t>カクマチ</t>
    </rPh>
    <rPh sb="171" eb="172">
      <t>メン</t>
    </rPh>
    <rPh sb="172" eb="174">
      <t>セイビ</t>
    </rPh>
    <rPh sb="175" eb="178">
      <t>ショリジョウ</t>
    </rPh>
    <rPh sb="178" eb="180">
      <t>ケンセツ</t>
    </rPh>
    <rPh sb="183" eb="185">
      <t>カンリョウ</t>
    </rPh>
    <rPh sb="191" eb="193">
      <t>カクマチ</t>
    </rPh>
    <rPh sb="196" eb="198">
      <t>ゲスイ</t>
    </rPh>
    <rPh sb="199" eb="201">
      <t>ショリ</t>
    </rPh>
    <rPh sb="206" eb="208">
      <t>セイビ</t>
    </rPh>
    <rPh sb="214" eb="217">
      <t>コウジヒ</t>
    </rPh>
    <rPh sb="218" eb="219">
      <t>オオ</t>
    </rPh>
    <rPh sb="229" eb="231">
      <t>ザイゲン</t>
    </rPh>
    <rPh sb="235" eb="238">
      <t>チホウサイ</t>
    </rPh>
    <rPh sb="238" eb="240">
      <t>ザンダカ</t>
    </rPh>
    <rPh sb="241" eb="243">
      <t>ルイジ</t>
    </rPh>
    <rPh sb="243" eb="245">
      <t>ダンタイ</t>
    </rPh>
    <rPh sb="246" eb="247">
      <t>クラ</t>
    </rPh>
    <rPh sb="248" eb="249">
      <t>オオ</t>
    </rPh>
    <rPh sb="257" eb="258">
      <t>オモ</t>
    </rPh>
    <rPh sb="266" eb="268">
      <t>ブンリュウ</t>
    </rPh>
    <rPh sb="268" eb="269">
      <t>シキ</t>
    </rPh>
    <rPh sb="269" eb="272">
      <t>ゲスイドウ</t>
    </rPh>
    <rPh sb="272" eb="273">
      <t>トウ</t>
    </rPh>
    <rPh sb="274" eb="275">
      <t>ヨウ</t>
    </rPh>
    <rPh sb="277" eb="279">
      <t>ケイヒ</t>
    </rPh>
    <rPh sb="280" eb="282">
      <t>ミナオ</t>
    </rPh>
    <rPh sb="284" eb="285">
      <t>オコナ</t>
    </rPh>
    <rPh sb="292" eb="295">
      <t>チホウサイ</t>
    </rPh>
    <rPh sb="295" eb="297">
      <t>ザンダカ</t>
    </rPh>
    <rPh sb="301" eb="303">
      <t>イッパン</t>
    </rPh>
    <rPh sb="303" eb="305">
      <t>カイケイ</t>
    </rPh>
    <rPh sb="427" eb="429">
      <t>キキ</t>
    </rPh>
    <rPh sb="528" eb="530">
      <t>オスイ</t>
    </rPh>
    <rPh sb="530" eb="532">
      <t>ショリ</t>
    </rPh>
    <rPh sb="532" eb="534">
      <t>ゲンカ</t>
    </rPh>
    <rPh sb="536" eb="538">
      <t>クイキ</t>
    </rPh>
    <rPh sb="538" eb="540">
      <t>セイビ</t>
    </rPh>
    <rPh sb="543" eb="545">
      <t>カンリョウ</t>
    </rPh>
    <rPh sb="547" eb="549">
      <t>キョウヨウ</t>
    </rPh>
    <rPh sb="549" eb="551">
      <t>カイシ</t>
    </rPh>
    <rPh sb="555" eb="556">
      <t>ネン</t>
    </rPh>
    <rPh sb="556" eb="558">
      <t>イジョウ</t>
    </rPh>
    <rPh sb="558" eb="560">
      <t>ケイカ</t>
    </rPh>
    <rPh sb="562" eb="564">
      <t>クイキ</t>
    </rPh>
    <rPh sb="579" eb="581">
      <t>ユウシュウ</t>
    </rPh>
    <rPh sb="581" eb="583">
      <t>スイリョウ</t>
    </rPh>
    <rPh sb="584" eb="585">
      <t>オオ</t>
    </rPh>
    <rPh sb="587" eb="588">
      <t>ゾウ</t>
    </rPh>
    <rPh sb="588" eb="589">
      <t>カ</t>
    </rPh>
    <rPh sb="590" eb="592">
      <t>ミコ</t>
    </rPh>
    <rPh sb="596" eb="597">
      <t>オモ</t>
    </rPh>
    <rPh sb="604" eb="607">
      <t>ショリジョウ</t>
    </rPh>
    <rPh sb="607" eb="609">
      <t>ケンセツ</t>
    </rPh>
    <rPh sb="611" eb="614">
      <t>チョウキカン</t>
    </rPh>
    <rPh sb="614" eb="616">
      <t>カドウ</t>
    </rPh>
    <rPh sb="620" eb="623">
      <t>キキルイ</t>
    </rPh>
    <rPh sb="624" eb="626">
      <t>コショウ</t>
    </rPh>
    <rPh sb="627" eb="629">
      <t>タハツ</t>
    </rPh>
    <rPh sb="634" eb="636">
      <t>イジ</t>
    </rPh>
    <rPh sb="654" eb="657">
      <t>チホウサイ</t>
    </rPh>
    <rPh sb="657" eb="659">
      <t>ショウカン</t>
    </rPh>
    <rPh sb="659" eb="660">
      <t>キン</t>
    </rPh>
    <rPh sb="661" eb="663">
      <t>ネンネン</t>
    </rPh>
    <rPh sb="663" eb="665">
      <t>ゾウカ</t>
    </rPh>
    <rPh sb="674" eb="676">
      <t>オスイ</t>
    </rPh>
    <rPh sb="676" eb="678">
      <t>ショリ</t>
    </rPh>
    <rPh sb="678" eb="680">
      <t>ゲンカ</t>
    </rPh>
    <rPh sb="693" eb="695">
      <t>ブンリュウ</t>
    </rPh>
    <rPh sb="695" eb="696">
      <t>シキ</t>
    </rPh>
    <rPh sb="696" eb="699">
      <t>ゲスイドウ</t>
    </rPh>
    <rPh sb="699" eb="700">
      <t>トウ</t>
    </rPh>
    <rPh sb="701" eb="702">
      <t>ヨウ</t>
    </rPh>
    <rPh sb="704" eb="706">
      <t>ケイヒ</t>
    </rPh>
    <rPh sb="707" eb="709">
      <t>ミナオ</t>
    </rPh>
    <rPh sb="711" eb="712">
      <t>オコナ</t>
    </rPh>
    <rPh sb="719" eb="721">
      <t>オスイ</t>
    </rPh>
    <rPh sb="721" eb="723">
      <t>ショリ</t>
    </rPh>
    <rPh sb="723" eb="724">
      <t>ヒ</t>
    </rPh>
    <rPh sb="725" eb="726">
      <t>チイ</t>
    </rPh>
    <rPh sb="731" eb="733">
      <t>オスイ</t>
    </rPh>
    <rPh sb="733" eb="735">
      <t>ショリ</t>
    </rPh>
    <rPh sb="735" eb="737">
      <t>ゲンカ</t>
    </rPh>
    <rPh sb="738" eb="740">
      <t>ルイジ</t>
    </rPh>
    <rPh sb="740" eb="742">
      <t>ダンタイ</t>
    </rPh>
    <rPh sb="742" eb="745">
      <t>ヘイキンチ</t>
    </rPh>
    <rPh sb="745" eb="746">
      <t>チカ</t>
    </rPh>
    <rPh sb="749" eb="751">
      <t>ゲンショウ</t>
    </rPh>
    <rPh sb="762" eb="765">
      <t>スイセンカ</t>
    </rPh>
    <rPh sb="765" eb="766">
      <t>リツ</t>
    </rPh>
    <rPh sb="768" eb="770">
      <t>ショリ</t>
    </rPh>
    <rPh sb="770" eb="772">
      <t>クイキ</t>
    </rPh>
    <rPh sb="772" eb="774">
      <t>セイビ</t>
    </rPh>
    <rPh sb="777" eb="779">
      <t>カンリョウ</t>
    </rPh>
    <rPh sb="784" eb="786">
      <t>キョウヨウ</t>
    </rPh>
    <rPh sb="786" eb="788">
      <t>カイシ</t>
    </rPh>
    <rPh sb="792" eb="795">
      <t>ネンイジョウ</t>
    </rPh>
    <rPh sb="795" eb="797">
      <t>ケイカ</t>
    </rPh>
    <rPh sb="801" eb="803">
      <t>クイキ</t>
    </rPh>
    <rPh sb="815" eb="818">
      <t>ゲスイドウ</t>
    </rPh>
    <rPh sb="818" eb="820">
      <t>セツゾク</t>
    </rPh>
    <rPh sb="825" eb="826">
      <t>ヨコ</t>
    </rPh>
    <rPh sb="829" eb="830">
      <t>チカ</t>
    </rPh>
    <rPh sb="837" eb="839">
      <t>コンゴ</t>
    </rPh>
    <rPh sb="840" eb="841">
      <t>オオ</t>
    </rPh>
    <rPh sb="843" eb="844">
      <t>ノ</t>
    </rPh>
    <rPh sb="846" eb="848">
      <t>ミコ</t>
    </rPh>
    <rPh sb="851" eb="853">
      <t>ジョウキョウ</t>
    </rPh>
    <rPh sb="859" eb="861">
      <t>コンゴ</t>
    </rPh>
    <rPh sb="862" eb="865">
      <t>ミセツゾク</t>
    </rPh>
    <rPh sb="865" eb="867">
      <t>セタイ</t>
    </rPh>
    <rPh sb="868" eb="870">
      <t>セツゾク</t>
    </rPh>
    <rPh sb="872" eb="873">
      <t>ネガ</t>
    </rPh>
    <rPh sb="881" eb="882">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</si>
</sst>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7.0000000000000007E-2</c:v>
                </c:pt>
                <c:pt idx="4">
                  <c:v>0</c:v>
                </c:pt>
              </c:numCache>
            </c:numRef>
          </c:val>
        </c:ser>
        <c:dLbls>
          <c:showLegendKey val="0"/>
          <c:showVal val="0"/>
          <c:showCatName val="0"/>
          <c:showSerName val="0"/>
          <c:showPercent val="0"/>
          <c:showBubbleSize val="0"/>
        </c:dLbls>
        <c:gapWidth val="150"/>
        <c:axId val="119734272"/>
        <c:axId val="1197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19734272"/>
        <c:axId val="119736192"/>
      </c:lineChart>
      <c:dateAx>
        <c:axId val="119734272"/>
        <c:scaling>
          <c:orientation val="minMax"/>
        </c:scaling>
        <c:delete val="1"/>
        <c:axPos val="b"/>
        <c:numFmt formatCode="ge" sourceLinked="1"/>
        <c:majorTickMark val="none"/>
        <c:minorTickMark val="none"/>
        <c:tickLblPos val="none"/>
        <c:crossAx val="119736192"/>
        <c:crosses val="autoZero"/>
        <c:auto val="1"/>
        <c:lblOffset val="100"/>
        <c:baseTimeUnit val="years"/>
      </c:dateAx>
      <c:valAx>
        <c:axId val="1197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48.35</c:v>
                </c:pt>
                <c:pt idx="1">
                  <c:v>49.79</c:v>
                </c:pt>
                <c:pt idx="2">
                  <c:v>51.5</c:v>
                </c:pt>
                <c:pt idx="3">
                  <c:v>54.02</c:v>
                </c:pt>
                <c:pt idx="4">
                  <c:v>53.6</c:v>
                </c:pt>
              </c:numCache>
            </c:numRef>
          </c:val>
        </c:ser>
        <c:dLbls>
          <c:showLegendKey val="0"/>
          <c:showVal val="0"/>
          <c:showCatName val="0"/>
          <c:showSerName val="0"/>
          <c:showPercent val="0"/>
          <c:showBubbleSize val="0"/>
        </c:dLbls>
        <c:gapWidth val="150"/>
        <c:axId val="119956992"/>
        <c:axId val="1199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19956992"/>
        <c:axId val="119958912"/>
      </c:lineChart>
      <c:dateAx>
        <c:axId val="119956992"/>
        <c:scaling>
          <c:orientation val="minMax"/>
        </c:scaling>
        <c:delete val="1"/>
        <c:axPos val="b"/>
        <c:numFmt formatCode="ge" sourceLinked="1"/>
        <c:majorTickMark val="none"/>
        <c:minorTickMark val="none"/>
        <c:tickLblPos val="none"/>
        <c:crossAx val="119958912"/>
        <c:crosses val="autoZero"/>
        <c:auto val="1"/>
        <c:lblOffset val="100"/>
        <c:baseTimeUnit val="years"/>
      </c:dateAx>
      <c:valAx>
        <c:axId val="1199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81.36</c:v>
                </c:pt>
                <c:pt idx="1">
                  <c:v>82.36</c:v>
                </c:pt>
                <c:pt idx="2">
                  <c:v>82.84</c:v>
                </c:pt>
                <c:pt idx="3">
                  <c:v>84.09</c:v>
                </c:pt>
                <c:pt idx="4">
                  <c:v>84.82</c:v>
                </c:pt>
              </c:numCache>
            </c:numRef>
          </c:val>
        </c:ser>
        <c:dLbls>
          <c:showLegendKey val="0"/>
          <c:showVal val="0"/>
          <c:showCatName val="0"/>
          <c:showSerName val="0"/>
          <c:showPercent val="0"/>
          <c:showBubbleSize val="0"/>
        </c:dLbls>
        <c:gapWidth val="150"/>
        <c:axId val="119985280"/>
        <c:axId val="1199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19985280"/>
        <c:axId val="119987200"/>
      </c:lineChart>
      <c:dateAx>
        <c:axId val="119985280"/>
        <c:scaling>
          <c:orientation val="minMax"/>
        </c:scaling>
        <c:delete val="1"/>
        <c:axPos val="b"/>
        <c:numFmt formatCode="ge" sourceLinked="1"/>
        <c:majorTickMark val="none"/>
        <c:minorTickMark val="none"/>
        <c:tickLblPos val="none"/>
        <c:crossAx val="119987200"/>
        <c:crosses val="autoZero"/>
        <c:auto val="1"/>
        <c:lblOffset val="100"/>
        <c:baseTimeUnit val="years"/>
      </c:dateAx>
      <c:valAx>
        <c:axId val="1199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41.22</c:v>
                </c:pt>
                <c:pt idx="1">
                  <c:v>39.409999999999997</c:v>
                </c:pt>
                <c:pt idx="2">
                  <c:v>38.619999999999997</c:v>
                </c:pt>
                <c:pt idx="3">
                  <c:v>36.590000000000003</c:v>
                </c:pt>
                <c:pt idx="4">
                  <c:v>62.59</c:v>
                </c:pt>
              </c:numCache>
            </c:numRef>
          </c:val>
        </c:ser>
        <c:dLbls>
          <c:showLegendKey val="0"/>
          <c:showVal val="0"/>
          <c:showCatName val="0"/>
          <c:showSerName val="0"/>
          <c:showPercent val="0"/>
          <c:showBubbleSize val="0"/>
        </c:dLbls>
        <c:gapWidth val="150"/>
        <c:axId val="135398912"/>
        <c:axId val="1354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398912"/>
        <c:axId val="135400832"/>
      </c:lineChart>
      <c:dateAx>
        <c:axId val="135398912"/>
        <c:scaling>
          <c:orientation val="minMax"/>
        </c:scaling>
        <c:delete val="1"/>
        <c:axPos val="b"/>
        <c:numFmt formatCode="ge" sourceLinked="1"/>
        <c:majorTickMark val="none"/>
        <c:minorTickMark val="none"/>
        <c:tickLblPos val="none"/>
        <c:crossAx val="135400832"/>
        <c:crosses val="autoZero"/>
        <c:auto val="1"/>
        <c:lblOffset val="100"/>
        <c:baseTimeUnit val="years"/>
      </c:dateAx>
      <c:valAx>
        <c:axId val="1354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08384"/>
        <c:axId val="1198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08384"/>
        <c:axId val="119810304"/>
      </c:lineChart>
      <c:dateAx>
        <c:axId val="119808384"/>
        <c:scaling>
          <c:orientation val="minMax"/>
        </c:scaling>
        <c:delete val="1"/>
        <c:axPos val="b"/>
        <c:numFmt formatCode="ge" sourceLinked="1"/>
        <c:majorTickMark val="none"/>
        <c:minorTickMark val="none"/>
        <c:tickLblPos val="none"/>
        <c:crossAx val="119810304"/>
        <c:crosses val="autoZero"/>
        <c:auto val="1"/>
        <c:lblOffset val="100"/>
        <c:baseTimeUnit val="years"/>
      </c:dateAx>
      <c:valAx>
        <c:axId val="1198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28480"/>
        <c:axId val="1198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28480"/>
        <c:axId val="119830400"/>
      </c:lineChart>
      <c:dateAx>
        <c:axId val="119828480"/>
        <c:scaling>
          <c:orientation val="minMax"/>
        </c:scaling>
        <c:delete val="1"/>
        <c:axPos val="b"/>
        <c:numFmt formatCode="ge" sourceLinked="1"/>
        <c:majorTickMark val="none"/>
        <c:minorTickMark val="none"/>
        <c:tickLblPos val="none"/>
        <c:crossAx val="119830400"/>
        <c:crosses val="autoZero"/>
        <c:auto val="1"/>
        <c:lblOffset val="100"/>
        <c:baseTimeUnit val="years"/>
      </c:dateAx>
      <c:valAx>
        <c:axId val="1198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44224"/>
        <c:axId val="1198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44224"/>
        <c:axId val="119846400"/>
      </c:lineChart>
      <c:dateAx>
        <c:axId val="119844224"/>
        <c:scaling>
          <c:orientation val="minMax"/>
        </c:scaling>
        <c:delete val="1"/>
        <c:axPos val="b"/>
        <c:numFmt formatCode="ge" sourceLinked="1"/>
        <c:majorTickMark val="none"/>
        <c:minorTickMark val="none"/>
        <c:tickLblPos val="none"/>
        <c:crossAx val="119846400"/>
        <c:crosses val="autoZero"/>
        <c:auto val="1"/>
        <c:lblOffset val="100"/>
        <c:baseTimeUnit val="years"/>
      </c:dateAx>
      <c:valAx>
        <c:axId val="1198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60224"/>
        <c:axId val="1198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60224"/>
        <c:axId val="119862400"/>
      </c:lineChart>
      <c:dateAx>
        <c:axId val="119860224"/>
        <c:scaling>
          <c:orientation val="minMax"/>
        </c:scaling>
        <c:delete val="1"/>
        <c:axPos val="b"/>
        <c:numFmt formatCode="ge" sourceLinked="1"/>
        <c:majorTickMark val="none"/>
        <c:minorTickMark val="none"/>
        <c:tickLblPos val="none"/>
        <c:crossAx val="119862400"/>
        <c:crosses val="autoZero"/>
        <c:auto val="1"/>
        <c:lblOffset val="100"/>
        <c:baseTimeUnit val="years"/>
      </c:dateAx>
      <c:valAx>
        <c:axId val="1198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4544.29</c:v>
                </c:pt>
                <c:pt idx="1">
                  <c:v>4011.2</c:v>
                </c:pt>
                <c:pt idx="2">
                  <c:v>3740.72</c:v>
                </c:pt>
                <c:pt idx="3">
                  <c:v>3481.25</c:v>
                </c:pt>
                <c:pt idx="4">
                  <c:v>1401.54</c:v>
                </c:pt>
              </c:numCache>
            </c:numRef>
          </c:val>
        </c:ser>
        <c:dLbls>
          <c:showLegendKey val="0"/>
          <c:showVal val="0"/>
          <c:showCatName val="0"/>
          <c:showSerName val="0"/>
          <c:showPercent val="0"/>
          <c:showBubbleSize val="0"/>
        </c:dLbls>
        <c:gapWidth val="150"/>
        <c:axId val="119880320"/>
        <c:axId val="1198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19880320"/>
        <c:axId val="119886592"/>
      </c:lineChart>
      <c:dateAx>
        <c:axId val="119880320"/>
        <c:scaling>
          <c:orientation val="minMax"/>
        </c:scaling>
        <c:delete val="1"/>
        <c:axPos val="b"/>
        <c:numFmt formatCode="ge" sourceLinked="1"/>
        <c:majorTickMark val="none"/>
        <c:minorTickMark val="none"/>
        <c:tickLblPos val="none"/>
        <c:crossAx val="119886592"/>
        <c:crosses val="autoZero"/>
        <c:auto val="1"/>
        <c:lblOffset val="100"/>
        <c:baseTimeUnit val="years"/>
      </c:dateAx>
      <c:valAx>
        <c:axId val="1198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23.13</c:v>
                </c:pt>
                <c:pt idx="1">
                  <c:v>30.81</c:v>
                </c:pt>
                <c:pt idx="2">
                  <c:v>29.5</c:v>
                </c:pt>
                <c:pt idx="3">
                  <c:v>29.43</c:v>
                </c:pt>
                <c:pt idx="4">
                  <c:v>57.19</c:v>
                </c:pt>
              </c:numCache>
            </c:numRef>
          </c:val>
        </c:ser>
        <c:dLbls>
          <c:showLegendKey val="0"/>
          <c:showVal val="0"/>
          <c:showCatName val="0"/>
          <c:showSerName val="0"/>
          <c:showPercent val="0"/>
          <c:showBubbleSize val="0"/>
        </c:dLbls>
        <c:gapWidth val="150"/>
        <c:axId val="119896320"/>
        <c:axId val="1199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19896320"/>
        <c:axId val="119914880"/>
      </c:lineChart>
      <c:dateAx>
        <c:axId val="119896320"/>
        <c:scaling>
          <c:orientation val="minMax"/>
        </c:scaling>
        <c:delete val="1"/>
        <c:axPos val="b"/>
        <c:numFmt formatCode="ge" sourceLinked="1"/>
        <c:majorTickMark val="none"/>
        <c:minorTickMark val="none"/>
        <c:tickLblPos val="none"/>
        <c:crossAx val="119914880"/>
        <c:crosses val="autoZero"/>
        <c:auto val="1"/>
        <c:lblOffset val="100"/>
        <c:baseTimeUnit val="years"/>
      </c:dateAx>
      <c:valAx>
        <c:axId val="1199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583.32000000000005</c:v>
                </c:pt>
                <c:pt idx="1">
                  <c:v>442.75</c:v>
                </c:pt>
                <c:pt idx="2">
                  <c:v>474.21</c:v>
                </c:pt>
                <c:pt idx="3">
                  <c:v>478.49</c:v>
                </c:pt>
                <c:pt idx="4">
                  <c:v>245.83</c:v>
                </c:pt>
              </c:numCache>
            </c:numRef>
          </c:val>
        </c:ser>
        <c:dLbls>
          <c:showLegendKey val="0"/>
          <c:showVal val="0"/>
          <c:showCatName val="0"/>
          <c:showSerName val="0"/>
          <c:showPercent val="0"/>
          <c:showBubbleSize val="0"/>
        </c:dLbls>
        <c:gapWidth val="150"/>
        <c:axId val="119924608"/>
        <c:axId val="1199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19924608"/>
        <c:axId val="119926784"/>
      </c:lineChart>
      <c:dateAx>
        <c:axId val="119924608"/>
        <c:scaling>
          <c:orientation val="minMax"/>
        </c:scaling>
        <c:delete val="1"/>
        <c:axPos val="b"/>
        <c:numFmt formatCode="ge" sourceLinked="1"/>
        <c:majorTickMark val="none"/>
        <c:minorTickMark val="none"/>
        <c:tickLblPos val="none"/>
        <c:crossAx val="119926784"/>
        <c:crosses val="autoZero"/>
        <c:auto val="1"/>
        <c:lblOffset val="100"/>
        <c:baseTimeUnit val="years"/>
      </c:dateAx>
      <c:valAx>
        <c:axId val="1199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中能登町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18475</v>
      </c>
      <c r="AM8" s="50"/>
      <c r="AN8" s="50"/>
      <c r="AO8" s="50"/>
      <c r="AP8" s="50"/>
      <c r="AQ8" s="50"/>
      <c r="AR8" s="50"/>
      <c r="AS8" s="50"/>
      <c r="AT8" s="45">
        <f>データ!T6</f>
        <v>89.45</v>
      </c>
      <c r="AU8" s="45"/>
      <c r="AV8" s="45"/>
      <c r="AW8" s="45"/>
      <c r="AX8" s="45"/>
      <c r="AY8" s="45"/>
      <c r="AZ8" s="45"/>
      <c r="BA8" s="45"/>
      <c r="BB8" s="45">
        <f>データ!U6</f>
        <v>206.54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90.18</v>
      </c>
      <c r="Q10" s="45"/>
      <c r="R10" s="45"/>
      <c r="S10" s="45"/>
      <c r="T10" s="45"/>
      <c r="U10" s="45"/>
      <c r="V10" s="45"/>
      <c r="W10" s="45">
        <f>データ!Q6</f>
        <v>97.6</v>
      </c>
      <c r="X10" s="45"/>
      <c r="Y10" s="45"/>
      <c r="Z10" s="45"/>
      <c r="AA10" s="45"/>
      <c r="AB10" s="45"/>
      <c r="AC10" s="45"/>
      <c r="AD10" s="50">
        <f>データ!R6</f>
        <v>2700</v>
      </c>
      <c r="AE10" s="50"/>
      <c r="AF10" s="50"/>
      <c r="AG10" s="50"/>
      <c r="AH10" s="50"/>
      <c r="AI10" s="50"/>
      <c r="AJ10" s="50"/>
      <c r="AK10" s="2"/>
      <c r="AL10" s="50">
        <f>データ!V6</f>
        <v>16585</v>
      </c>
      <c r="AM10" s="50"/>
      <c r="AN10" s="50"/>
      <c r="AO10" s="50"/>
      <c r="AP10" s="50"/>
      <c r="AQ10" s="50"/>
      <c r="AR10" s="50"/>
      <c r="AS10" s="50"/>
      <c r="AT10" s="45">
        <f>データ!W6</f>
        <v>6.69</v>
      </c>
      <c r="AU10" s="45"/>
      <c r="AV10" s="45"/>
      <c r="AW10" s="45"/>
      <c r="AX10" s="45"/>
      <c r="AY10" s="45"/>
      <c r="AZ10" s="45"/>
      <c r="BA10" s="45"/>
      <c r="BB10" s="45">
        <f>データ!X6</f>
        <v>2479.0700000000002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174076</v>
      </c>
      <c r="D6" s="33">
        <f t="shared" si="3"/>
        <v>47</v>
      </c>
      <c r="E6" s="33">
        <f t="shared" si="3"/>
        <v>17</v>
      </c>
      <c r="F6" s="33">
        <f t="shared" si="3"/>
        <v>4</v>
      </c>
      <c r="G6" s="33">
        <f t="shared" si="3"/>
        <v>0</v>
      </c>
      <c r="H6" s="33" t="str">
        <f t="shared" si="3"/>
        <v>石川県　中能登町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90.18</v>
      </c>
      <c r="Q6" s="34">
        <f t="shared" si="3"/>
        <v>97.6</v>
      </c>
      <c r="R6" s="34">
        <f t="shared" si="3"/>
        <v>2700</v>
      </c>
      <c r="S6" s="34">
        <f t="shared" si="3"/>
        <v>18475</v>
      </c>
      <c r="T6" s="34">
        <f t="shared" si="3"/>
        <v>89.45</v>
      </c>
      <c r="U6" s="34">
        <f t="shared" si="3"/>
        <v>206.54</v>
      </c>
      <c r="V6" s="34">
        <f t="shared" si="3"/>
        <v>16585</v>
      </c>
      <c r="W6" s="34">
        <f t="shared" si="3"/>
        <v>6.69</v>
      </c>
      <c r="X6" s="34">
        <f t="shared" si="3"/>
        <v>2479.0700000000002</v>
      </c>
      <c r="Y6" s="35">
        <f>IF(Y7="",NA(),Y7)</f>
        <v>41.22</v>
      </c>
      <c r="Z6" s="35">
        <f t="shared" ref="Z6:AH6" si="4">IF(Z7="",NA(),Z7)</f>
        <v>39.409999999999997</v>
      </c>
      <c r="AA6" s="35">
        <f t="shared" si="4"/>
        <v>38.619999999999997</v>
      </c>
      <c r="AB6" s="35">
        <f t="shared" si="4"/>
        <v>36.590000000000003</v>
      </c>
      <c r="AC6" s="35">
        <f t="shared" si="4"/>
        <v>62.59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4544.29</v>
      </c>
      <c r="BG6" s="35">
        <f t="shared" ref="BG6:BO6" si="7">IF(BG7="",NA(),BG7)</f>
        <v>4011.2</v>
      </c>
      <c r="BH6" s="35">
        <f t="shared" si="7"/>
        <v>3740.72</v>
      </c>
      <c r="BI6" s="35">
        <f t="shared" si="7"/>
        <v>3481.25</v>
      </c>
      <c r="BJ6" s="35">
        <f t="shared" si="7"/>
        <v>1401.54</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23.13</v>
      </c>
      <c r="BR6" s="35">
        <f t="shared" ref="BR6:BZ6" si="8">IF(BR7="",NA(),BR7)</f>
        <v>30.81</v>
      </c>
      <c r="BS6" s="35">
        <f t="shared" si="8"/>
        <v>29.5</v>
      </c>
      <c r="BT6" s="35">
        <f t="shared" si="8"/>
        <v>29.43</v>
      </c>
      <c r="BU6" s="35">
        <f t="shared" si="8"/>
        <v>57.19</v>
      </c>
      <c r="BV6" s="35">
        <f t="shared" si="8"/>
        <v>62.83</v>
      </c>
      <c r="BW6" s="35">
        <f t="shared" si="8"/>
        <v>64.63</v>
      </c>
      <c r="BX6" s="35">
        <f t="shared" si="8"/>
        <v>66.56</v>
      </c>
      <c r="BY6" s="35">
        <f t="shared" si="8"/>
        <v>66.22</v>
      </c>
      <c r="BZ6" s="35">
        <f t="shared" si="8"/>
        <v>69.87</v>
      </c>
      <c r="CA6" s="34" t="str">
        <f>IF(CA7="","",IF(CA7="-","【-】","【"&amp;SUBSTITUTE(TEXT(CA7,"#,##0.00"),"-","△")&amp;"】"))</f>
        <v>【69.80】</v>
      </c>
      <c r="CB6" s="35">
        <f>IF(CB7="",NA(),CB7)</f>
        <v>583.32000000000005</v>
      </c>
      <c r="CC6" s="35">
        <f t="shared" ref="CC6:CK6" si="9">IF(CC7="",NA(),CC7)</f>
        <v>442.75</v>
      </c>
      <c r="CD6" s="35">
        <f t="shared" si="9"/>
        <v>474.21</v>
      </c>
      <c r="CE6" s="35">
        <f t="shared" si="9"/>
        <v>478.49</v>
      </c>
      <c r="CF6" s="35">
        <f t="shared" si="9"/>
        <v>245.83</v>
      </c>
      <c r="CG6" s="35">
        <f t="shared" si="9"/>
        <v>250.43</v>
      </c>
      <c r="CH6" s="35">
        <f t="shared" si="9"/>
        <v>245.75</v>
      </c>
      <c r="CI6" s="35">
        <f t="shared" si="9"/>
        <v>244.29</v>
      </c>
      <c r="CJ6" s="35">
        <f t="shared" si="9"/>
        <v>246.72</v>
      </c>
      <c r="CK6" s="35">
        <f t="shared" si="9"/>
        <v>234.96</v>
      </c>
      <c r="CL6" s="34" t="str">
        <f>IF(CL7="","",IF(CL7="-","【-】","【"&amp;SUBSTITUTE(TEXT(CL7,"#,##0.00"),"-","△")&amp;"】"))</f>
        <v>【232.54】</v>
      </c>
      <c r="CM6" s="35">
        <f>IF(CM7="",NA(),CM7)</f>
        <v>48.35</v>
      </c>
      <c r="CN6" s="35">
        <f t="shared" ref="CN6:CV6" si="10">IF(CN7="",NA(),CN7)</f>
        <v>49.79</v>
      </c>
      <c r="CO6" s="35">
        <f t="shared" si="10"/>
        <v>51.5</v>
      </c>
      <c r="CP6" s="35">
        <f t="shared" si="10"/>
        <v>54.02</v>
      </c>
      <c r="CQ6" s="35">
        <f t="shared" si="10"/>
        <v>53.6</v>
      </c>
      <c r="CR6" s="35">
        <f t="shared" si="10"/>
        <v>42.31</v>
      </c>
      <c r="CS6" s="35">
        <f t="shared" si="10"/>
        <v>43.65</v>
      </c>
      <c r="CT6" s="35">
        <f t="shared" si="10"/>
        <v>43.58</v>
      </c>
      <c r="CU6" s="35">
        <f t="shared" si="10"/>
        <v>41.35</v>
      </c>
      <c r="CV6" s="35">
        <f t="shared" si="10"/>
        <v>42.9</v>
      </c>
      <c r="CW6" s="34" t="str">
        <f>IF(CW7="","",IF(CW7="-","【-】","【"&amp;SUBSTITUTE(TEXT(CW7,"#,##0.00"),"-","△")&amp;"】"))</f>
        <v>【42.17】</v>
      </c>
      <c r="CX6" s="35">
        <f>IF(CX7="",NA(),CX7)</f>
        <v>81.36</v>
      </c>
      <c r="CY6" s="35">
        <f t="shared" ref="CY6:DG6" si="11">IF(CY7="",NA(),CY7)</f>
        <v>82.36</v>
      </c>
      <c r="CZ6" s="35">
        <f t="shared" si="11"/>
        <v>82.84</v>
      </c>
      <c r="DA6" s="35">
        <f t="shared" si="11"/>
        <v>84.09</v>
      </c>
      <c r="DB6" s="35">
        <f t="shared" si="11"/>
        <v>84.82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7.0000000000000007E-2</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174076</v>
      </c>
      <c r="D7" s="37">
        <v>47</v>
      </c>
      <c r="E7" s="37">
        <v>17</v>
      </c>
      <c r="F7" s="37">
        <v>4</v>
      </c>
      <c r="G7" s="37">
        <v>0</v>
      </c>
      <c r="H7" s="37" t="s">
        <v>109</v>
      </c>
      <c r="I7" s="37" t="s">
        <v>110</v>
      </c>
      <c r="J7" s="37" t="s">
        <v>111</v>
      </c>
      <c r="K7" s="37" t="s">
        <v>112</v>
      </c>
      <c r="L7" s="37" t="s">
        <v>113</v>
      </c>
      <c r="M7" s="37"/>
      <c r="N7" s="38" t="s">
        <v>114</v>
      </c>
      <c r="O7" s="38" t="s">
        <v>115</v>
      </c>
      <c r="P7" s="38">
        <v>90.18</v>
      </c>
      <c r="Q7" s="38">
        <v>97.6</v>
      </c>
      <c r="R7" s="38">
        <v>2700</v>
      </c>
      <c r="S7" s="38">
        <v>18475</v>
      </c>
      <c r="T7" s="38">
        <v>89.45</v>
      </c>
      <c r="U7" s="38">
        <v>206.54</v>
      </c>
      <c r="V7" s="38">
        <v>16585</v>
      </c>
      <c r="W7" s="38">
        <v>6.69</v>
      </c>
      <c r="X7" s="38">
        <v>2479.0700000000002</v>
      </c>
      <c r="Y7" s="38">
        <v>41.22</v>
      </c>
      <c r="Z7" s="38">
        <v>39.409999999999997</v>
      </c>
      <c r="AA7" s="38">
        <v>38.619999999999997</v>
      </c>
      <c r="AB7" s="38">
        <v>36.590000000000003</v>
      </c>
      <c r="AC7" s="38">
        <v>62.59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4544.29</v>
      </c>
      <c r="BG7" s="38">
        <v>4011.2</v>
      </c>
      <c r="BH7" s="38">
        <v>3740.72</v>
      </c>
      <c r="BI7" s="38">
        <v>3481.25</v>
      </c>
      <c r="BJ7" s="38">
        <v>1401.54</v>
      </c>
      <c r="BK7" s="38">
        <v>1622.51</v>
      </c>
      <c r="BL7" s="38">
        <v>1569.13</v>
      </c>
      <c r="BM7" s="38">
        <v>1436</v>
      </c>
      <c r="BN7" s="38">
        <v>1434.89</v>
      </c>
      <c r="BO7" s="38">
        <v>1298.9100000000001</v>
      </c>
      <c r="BP7" s="38">
        <v>1348.09</v>
      </c>
      <c r="BQ7" s="38">
        <v>23.13</v>
      </c>
      <c r="BR7" s="38">
        <v>30.81</v>
      </c>
      <c r="BS7" s="38">
        <v>29.5</v>
      </c>
      <c r="BT7" s="38">
        <v>29.43</v>
      </c>
      <c r="BU7" s="38">
        <v>57.19</v>
      </c>
      <c r="BV7" s="38">
        <v>62.83</v>
      </c>
      <c r="BW7" s="38">
        <v>64.63</v>
      </c>
      <c r="BX7" s="38">
        <v>66.56</v>
      </c>
      <c r="BY7" s="38">
        <v>66.22</v>
      </c>
      <c r="BZ7" s="38">
        <v>69.87</v>
      </c>
      <c r="CA7" s="38">
        <v>69.8</v>
      </c>
      <c r="CB7" s="38">
        <v>583.32000000000005</v>
      </c>
      <c r="CC7" s="38">
        <v>442.75</v>
      </c>
      <c r="CD7" s="38">
        <v>474.21</v>
      </c>
      <c r="CE7" s="38">
        <v>478.49</v>
      </c>
      <c r="CF7" s="38">
        <v>245.83</v>
      </c>
      <c r="CG7" s="38">
        <v>250.43</v>
      </c>
      <c r="CH7" s="38">
        <v>245.75</v>
      </c>
      <c r="CI7" s="38">
        <v>244.29</v>
      </c>
      <c r="CJ7" s="38">
        <v>246.72</v>
      </c>
      <c r="CK7" s="38">
        <v>234.96</v>
      </c>
      <c r="CL7" s="38">
        <v>232.54</v>
      </c>
      <c r="CM7" s="38">
        <v>48.35</v>
      </c>
      <c r="CN7" s="38">
        <v>49.79</v>
      </c>
      <c r="CO7" s="38">
        <v>51.5</v>
      </c>
      <c r="CP7" s="38">
        <v>54.02</v>
      </c>
      <c r="CQ7" s="38">
        <v>53.6</v>
      </c>
      <c r="CR7" s="38">
        <v>42.31</v>
      </c>
      <c r="CS7" s="38">
        <v>43.65</v>
      </c>
      <c r="CT7" s="38">
        <v>43.58</v>
      </c>
      <c r="CU7" s="38">
        <v>41.35</v>
      </c>
      <c r="CV7" s="38">
        <v>42.9</v>
      </c>
      <c r="CW7" s="38">
        <v>42.17</v>
      </c>
      <c r="CX7" s="38">
        <v>81.36</v>
      </c>
      <c r="CY7" s="38">
        <v>82.36</v>
      </c>
      <c r="CZ7" s="38">
        <v>82.84</v>
      </c>
      <c r="DA7" s="38">
        <v>84.09</v>
      </c>
      <c r="DB7" s="38">
        <v>84.82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7.0000000000000007E-2</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天谷　翔吾</cp:lastModifiedBy>
  <cp:lastPrinted>2018-02-08T08:08:30Z</cp:lastPrinted>
  <dcterms:created xsi:type="dcterms:W3CDTF">2017-12-25T02:18:51Z</dcterms:created>
  <dcterms:modified xsi:type="dcterms:W3CDTF">2018-02-13T07:06:14Z</dcterms:modified>
</cp:coreProperties>
</file>