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H29財政共有\09 地方公営企業\09 照会・回答\13 経営比較分析表の分析等について（水道、電気、下水道）\03 市町→県\01 水道\02 簡水\"/>
    </mc:Choice>
  </mc:AlternateContent>
  <workbookProtection workbookPassword="B319" lockStructure="1"/>
  <bookViews>
    <workbookView xWindow="0" yWindow="0" windowWidth="20490" windowHeight="775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T10" i="4" s="1"/>
  <c r="U6" i="5"/>
  <c r="AL10" i="4" s="1"/>
  <c r="T6" i="5"/>
  <c r="BB8" i="4" s="1"/>
  <c r="S6" i="5"/>
  <c r="R6" i="5"/>
  <c r="Q6" i="5"/>
  <c r="P6" i="5"/>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5" i="4"/>
  <c r="K85" i="4"/>
  <c r="I85" i="4"/>
  <c r="E85" i="4"/>
  <c r="BB10" i="4"/>
  <c r="W10" i="4"/>
  <c r="P10" i="4"/>
  <c r="I10" i="4"/>
  <c r="AT8" i="4"/>
  <c r="AL8" i="4"/>
  <c r="P8" i="4"/>
  <c r="I8" i="4"/>
  <c r="B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<sst xmlns="http://schemas.openxmlformats.org/spreadsheetml/2006/main" count="237" uniqueCount="124">
  <si>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</si>
  <si>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</si>
  <si>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</si>
  <si>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</si>
  <si>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</si>
  <si>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</si>
  <si>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</si>
  <si>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</si>
  <si>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</si>
  <si>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</si>
  <si>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</si>
  <si>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</si>
  <si>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</si>
  <si>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</si>
  <si>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</si>
  <si>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</si>
  <si>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</si>
  <si>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</si>
  <si>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</si>
  <si>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</si>
  <si>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</si>
  <si>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</si>
  <si>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</si>
  <si>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</si>
  <si>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</si>
  <si>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</si>
  <si>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</si>
  <si>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</si>
  <si>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</si>
  <si>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</si>
  <si>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</si>
  <si>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</si>
  <si>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</si>
  <si>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</si>
  <si>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</si>
  <si>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</si>
  <si>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</si>
  <si>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</si>
  <si>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</si>
  <si>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</si>
  <si>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</si>
  <si>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</si>
  <si>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</si>
  <si>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</si>
  <si>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</si>
  <si>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</si>
  <si>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</si>
  <si>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</si>
  <si>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</si>
  <si>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</si>
  <si>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</si>
  <si>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</si>
  <si>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</si>
  <si>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</si>
  <si>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</si>
  <si>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</si>
  <si>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</si>
  <si>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</si>
  <si>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</si>
  <si>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</si>
  <si>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</si>
  <si>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</si>
  <si>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</si>
  <si>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</si>
  <si>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</si>
  <si>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</si>
  <si>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</si>
  <si>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</si>
  <si>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</si>
  <si>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</si>
  <si>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</si>
  <si>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</si>
  <si>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</si>
  <si>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</si>
  <si>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</si>
  <si>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</si>
  <si>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</si>
  <si>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</si>
  <si>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</si>
  <si>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</si>
  <si>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</si>
  <si>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</si>
  <si>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</si>
  <si>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</si>
  <si>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</si>
  <si>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</si>
  <si>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</si>
  <si>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</si>
  <si>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</si>
  <si>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</si>
  <si>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</si>
  <si>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</si>
  <si>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</si>
  <si>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</si>
  <si>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</si>
  <si>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</si>
  <si>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</si>
  <si>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</si>
  <si>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</si>
  <si>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</si>
  <si>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</si>
  <si>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</si>
  <si>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</si>
  <si>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</si>
  <si>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</si>
  <si>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</si>
  <si>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</si>
  <si>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</si>
  <si>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川北町</t>
  </si>
  <si>
    <t>法非適用</t>
  </si>
  <si>
    <t>水道事業</t>
  </si>
  <si>
    <t>簡易水道事業</t>
  </si>
  <si>
    <t>D2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</si>
  <si>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</si>
  <si>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</si>
  <si>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</si>
  <si>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</si>
  <si>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</si>
  <si>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</si>
  <si>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</si>
  <si>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・当該年度における更新した管路延長は0のため当該値は0となる。老朽化した管路を適切に把握し、順次更新を行っていくことが必要と考えている。</t>
    <rPh sb="1" eb="3">
      <t>トウガイ</t>
    </rPh>
    <rPh sb="3" eb="5">
      <t>ネンド</t>
    </rPh>
    <rPh sb="9" eb="11">
      <t>コウシン</t>
    </rPh>
    <rPh sb="13" eb="15">
      <t>カンロ</t>
    </rPh>
    <rPh sb="15" eb="17">
      <t>エンチョウ</t>
    </rPh>
    <rPh sb="31" eb="33">
      <t>ロウキュウ</t>
    </rPh>
    <rPh sb="33" eb="34">
      <t>カ</t>
    </rPh>
    <rPh sb="36" eb="38">
      <t>カンロ</t>
    </rPh>
    <rPh sb="39" eb="41">
      <t>テキセツ</t>
    </rPh>
    <rPh sb="42" eb="44">
      <t>ハアク</t>
    </rPh>
    <rPh sb="46" eb="48">
      <t>ジュンジ</t>
    </rPh>
    <rPh sb="48" eb="50">
      <t>コウシン</t>
    </rPh>
    <rPh sb="51" eb="52">
      <t>オコナ</t>
    </rPh>
    <rPh sb="59" eb="61">
      <t>ヒツヨウ</t>
    </rPh>
    <rPh sb="62" eb="63">
      <t>カンガ</t>
    </rPh>
    <phoneticPr fontId="7"/>
  </si>
  <si>
    <t>・遊休状態の施設もなく、安定した給水原価を維持しているが、収益的収支比率を見ると単年度の収支としては赤字であり、費用の削減等の経営改善に向けた取り組みが必要である。また、老朽化した管路の把握や、それに対する更新作業といった課題もあり、今後はこれらを踏まえてさらなる経営の健全性、効率性を高めていく必要がある。</t>
    <rPh sb="1" eb="2">
      <t>アソ</t>
    </rPh>
    <rPh sb="2" eb="3">
      <t>ヤス</t>
    </rPh>
    <rPh sb="3" eb="5">
      <t>ジョウタイ</t>
    </rPh>
    <rPh sb="6" eb="8">
      <t>シセツ</t>
    </rPh>
    <rPh sb="12" eb="14">
      <t>アンテイ</t>
    </rPh>
    <rPh sb="16" eb="18">
      <t>キュウスイ</t>
    </rPh>
    <rPh sb="18" eb="20">
      <t>ゲンカ</t>
    </rPh>
    <rPh sb="21" eb="23">
      <t>イジ</t>
    </rPh>
    <rPh sb="29" eb="32">
      <t>シュウエキテキ</t>
    </rPh>
    <rPh sb="32" eb="34">
      <t>シュウシ</t>
    </rPh>
    <rPh sb="34" eb="36">
      <t>ヒリツ</t>
    </rPh>
    <rPh sb="37" eb="38">
      <t>ミ</t>
    </rPh>
    <rPh sb="40" eb="43">
      <t>タンネンド</t>
    </rPh>
    <rPh sb="44" eb="46">
      <t>シュウシ</t>
    </rPh>
    <rPh sb="50" eb="52">
      <t>アカジ</t>
    </rPh>
    <rPh sb="56" eb="58">
      <t>ヒヨウ</t>
    </rPh>
    <rPh sb="59" eb="61">
      <t>サクゲン</t>
    </rPh>
    <rPh sb="61" eb="62">
      <t>ナド</t>
    </rPh>
    <rPh sb="63" eb="65">
      <t>ケイエイ</t>
    </rPh>
    <rPh sb="65" eb="67">
      <t>カイゼン</t>
    </rPh>
    <rPh sb="68" eb="69">
      <t>ム</t>
    </rPh>
    <rPh sb="71" eb="72">
      <t>ト</t>
    </rPh>
    <rPh sb="73" eb="74">
      <t>ク</t>
    </rPh>
    <rPh sb="76" eb="78">
      <t>ヒツヨウ</t>
    </rPh>
    <rPh sb="85" eb="88">
      <t>ロウキュウカ</t>
    </rPh>
    <rPh sb="90" eb="92">
      <t>カンロ</t>
    </rPh>
    <rPh sb="93" eb="95">
      <t>ハアク</t>
    </rPh>
    <rPh sb="100" eb="101">
      <t>タイ</t>
    </rPh>
    <rPh sb="103" eb="105">
      <t>コウシン</t>
    </rPh>
    <rPh sb="105" eb="107">
      <t>サギョウ</t>
    </rPh>
    <rPh sb="111" eb="113">
      <t>カダイ</t>
    </rPh>
    <rPh sb="117" eb="119">
      <t>コンゴ</t>
    </rPh>
    <rPh sb="124" eb="125">
      <t>フ</t>
    </rPh>
    <rPh sb="132" eb="134">
      <t>ケイエイ</t>
    </rPh>
    <rPh sb="135" eb="138">
      <t>ケンゼンセイ</t>
    </rPh>
    <rPh sb="139" eb="142">
      <t>コウリツセイ</t>
    </rPh>
    <rPh sb="143" eb="144">
      <t>タカ</t>
    </rPh>
    <rPh sb="148" eb="150">
      <t>ヒツヨウ</t>
    </rPh>
    <phoneticPr fontId="7"/>
  </si>
  <si>
    <t>・収益的収支比率について、平均値を上回ってはいるが、100％を下回っており単年度の収支としては赤字である。
・給水原価について、H28年度末現在においては、目立った費用の増加や年間総有収水量の変化もなく、安定した給水原価を維持している。
・施設利用率について、遊休状態の施設は存在しないが、季節の需要の変動により大きく変わることから、年間の平均値を示す当該値は類似団体の平均値を大きく下回っている。</t>
    <rPh sb="1" eb="4">
      <t>シュウエキテキ</t>
    </rPh>
    <rPh sb="4" eb="6">
      <t>シュウシ</t>
    </rPh>
    <rPh sb="6" eb="8">
      <t>ヒリツ</t>
    </rPh>
    <rPh sb="13" eb="16">
      <t>ヘイキンチ</t>
    </rPh>
    <rPh sb="17" eb="19">
      <t>ウワマワ</t>
    </rPh>
    <rPh sb="31" eb="33">
      <t>シタマワ</t>
    </rPh>
    <rPh sb="37" eb="40">
      <t>タンネンド</t>
    </rPh>
    <rPh sb="41" eb="43">
      <t>シュウシ</t>
    </rPh>
    <rPh sb="47" eb="49">
      <t>アカジ</t>
    </rPh>
    <rPh sb="55" eb="57">
      <t>キュウスイ</t>
    </rPh>
    <rPh sb="57" eb="59">
      <t>ゲンカ</t>
    </rPh>
    <rPh sb="67" eb="69">
      <t>ネンド</t>
    </rPh>
    <rPh sb="69" eb="70">
      <t>マツ</t>
    </rPh>
    <rPh sb="70" eb="72">
      <t>ゲンザイ</t>
    </rPh>
    <rPh sb="78" eb="80">
      <t>メダ</t>
    </rPh>
    <rPh sb="82" eb="84">
      <t>ヒヨウ</t>
    </rPh>
    <rPh sb="85" eb="87">
      <t>ゾウカ</t>
    </rPh>
    <rPh sb="88" eb="90">
      <t>ネンカン</t>
    </rPh>
    <rPh sb="120" eb="122">
      <t>シセツ</t>
    </rPh>
    <rPh sb="122" eb="125">
      <t>リヨウリツ</t>
    </rPh>
    <rPh sb="130" eb="132">
      <t>ユウキュウ</t>
    </rPh>
    <rPh sb="132" eb="134">
      <t>ジョウタイ</t>
    </rPh>
    <rPh sb="135" eb="137">
      <t>シセツ</t>
    </rPh>
    <rPh sb="138" eb="140">
      <t>ソンザイ</t>
    </rPh>
    <rPh sb="145" eb="147">
      <t>キセツ</t>
    </rPh>
    <rPh sb="148" eb="150">
      <t>ジュヨウ</t>
    </rPh>
    <rPh sb="151" eb="153">
      <t>ヘンドウ</t>
    </rPh>
    <rPh sb="156" eb="157">
      <t>オオ</t>
    </rPh>
    <rPh sb="159" eb="160">
      <t>カ</t>
    </rPh>
    <rPh sb="167" eb="169">
      <t>ネンカン</t>
    </rPh>
    <rPh sb="176" eb="178">
      <t>トウガイ</t>
    </rPh>
    <rPh sb="178" eb="179">
      <t>アタイ</t>
    </rPh>
    <rPh sb="180" eb="182">
      <t>ルイジ</t>
    </rPh>
    <rPh sb="182" eb="184">
      <t>ダンタイ</t>
    </rPh>
    <rPh sb="185" eb="188">
      <t>ヘイキンチ</t>
    </rPh>
    <rPh sb="189" eb="190">
      <t>オオ</t>
    </rPh>
    <rPh sb="192" eb="194">
      <t>シタマワ</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</si>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</sst>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4307096"/>
        <c:axId val="434305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0.89</c:v>
                </c:pt>
                <c:pt idx="2">
                  <c:v>0.98</c:v>
                </c:pt>
                <c:pt idx="3">
                  <c:v>0.76</c:v>
                </c:pt>
                <c:pt idx="4">
                  <c:v>0.8</c:v>
                </c:pt>
              </c:numCache>
            </c:numRef>
          </c:val>
          <c:smooth val="0"/>
        </c:ser>
        <c:dLbls>
          <c:showLegendKey val="0"/>
          <c:showVal val="0"/>
          <c:showCatName val="0"/>
          <c:showSerName val="0"/>
          <c:showPercent val="0"/>
          <c:showBubbleSize val="0"/>
        </c:dLbls>
        <c:marker val="1"/>
        <c:smooth val="0"/>
        <c:axId val="434307096"/>
        <c:axId val="434305920"/>
      </c:lineChart>
      <c:dateAx>
        <c:axId val="434307096"/>
        <c:scaling>
          <c:orientation val="minMax"/>
        </c:scaling>
        <c:delete val="1"/>
        <c:axPos val="b"/>
        <c:numFmt formatCode="ge" sourceLinked="1"/>
        <c:majorTickMark val="none"/>
        <c:minorTickMark val="none"/>
        <c:tickLblPos val="none"/>
        <c:crossAx val="434305920"/>
        <c:crosses val="autoZero"/>
        <c:auto val="1"/>
        <c:lblOffset val="100"/>
        <c:baseTimeUnit val="years"/>
      </c:dateAx>
      <c:valAx>
        <c:axId val="43430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0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53.03</c:v>
                </c:pt>
                <c:pt idx="1">
                  <c:v>51.81</c:v>
                </c:pt>
                <c:pt idx="2">
                  <c:v>52.06</c:v>
                </c:pt>
                <c:pt idx="3">
                  <c:v>51.75</c:v>
                </c:pt>
                <c:pt idx="4">
                  <c:v>51.67</c:v>
                </c:pt>
              </c:numCache>
            </c:numRef>
          </c:val>
        </c:ser>
        <c:dLbls>
          <c:showLegendKey val="0"/>
          <c:showVal val="0"/>
          <c:showCatName val="0"/>
          <c:showSerName val="0"/>
          <c:showPercent val="0"/>
          <c:showBubbleSize val="0"/>
        </c:dLbls>
        <c:gapWidth val="150"/>
        <c:axId val="469430616"/>
        <c:axId val="46943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60.66</c:v>
                </c:pt>
                <c:pt idx="1">
                  <c:v>60.17</c:v>
                </c:pt>
                <c:pt idx="2">
                  <c:v>58.96</c:v>
                </c:pt>
                <c:pt idx="3">
                  <c:v>58.1</c:v>
                </c:pt>
                <c:pt idx="4">
                  <c:v>56.19</c:v>
                </c:pt>
              </c:numCache>
            </c:numRef>
          </c:val>
          <c:smooth val="0"/>
        </c:ser>
        <c:dLbls>
          <c:showLegendKey val="0"/>
          <c:showVal val="0"/>
          <c:showCatName val="0"/>
          <c:showSerName val="0"/>
          <c:showPercent val="0"/>
          <c:showBubbleSize val="0"/>
        </c:dLbls>
        <c:marker val="1"/>
        <c:smooth val="0"/>
        <c:axId val="469430616"/>
        <c:axId val="469431008"/>
      </c:lineChart>
      <c:dateAx>
        <c:axId val="469430616"/>
        <c:scaling>
          <c:orientation val="minMax"/>
        </c:scaling>
        <c:delete val="1"/>
        <c:axPos val="b"/>
        <c:numFmt formatCode="ge" sourceLinked="1"/>
        <c:majorTickMark val="none"/>
        <c:minorTickMark val="none"/>
        <c:tickLblPos val="none"/>
        <c:crossAx val="469431008"/>
        <c:crosses val="autoZero"/>
        <c:auto val="1"/>
        <c:lblOffset val="100"/>
        <c:baseTimeUnit val="years"/>
      </c:dateAx>
      <c:valAx>
        <c:axId val="46943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30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94</c:v>
                </c:pt>
                <c:pt idx="1">
                  <c:v>94</c:v>
                </c:pt>
                <c:pt idx="2">
                  <c:v>94</c:v>
                </c:pt>
                <c:pt idx="3">
                  <c:v>94</c:v>
                </c:pt>
                <c:pt idx="4">
                  <c:v>94</c:v>
                </c:pt>
              </c:numCache>
            </c:numRef>
          </c:val>
        </c:ser>
        <c:dLbls>
          <c:showLegendKey val="0"/>
          <c:showVal val="0"/>
          <c:showCatName val="0"/>
          <c:showSerName val="0"/>
          <c:showPercent val="0"/>
          <c:showBubbleSize val="0"/>
        </c:dLbls>
        <c:gapWidth val="150"/>
        <c:axId val="469432184"/>
        <c:axId val="469421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77.319999999999993</c:v>
                </c:pt>
                <c:pt idx="1">
                  <c:v>76.680000000000007</c:v>
                </c:pt>
                <c:pt idx="2">
                  <c:v>76.58</c:v>
                </c:pt>
                <c:pt idx="3">
                  <c:v>76.69</c:v>
                </c:pt>
                <c:pt idx="4">
                  <c:v>77.180000000000007</c:v>
                </c:pt>
              </c:numCache>
            </c:numRef>
          </c:val>
          <c:smooth val="0"/>
        </c:ser>
        <c:dLbls>
          <c:showLegendKey val="0"/>
          <c:showVal val="0"/>
          <c:showCatName val="0"/>
          <c:showSerName val="0"/>
          <c:showPercent val="0"/>
          <c:showBubbleSize val="0"/>
        </c:dLbls>
        <c:marker val="1"/>
        <c:smooth val="0"/>
        <c:axId val="469432184"/>
        <c:axId val="469421992"/>
      </c:lineChart>
      <c:dateAx>
        <c:axId val="469432184"/>
        <c:scaling>
          <c:orientation val="minMax"/>
        </c:scaling>
        <c:delete val="1"/>
        <c:axPos val="b"/>
        <c:numFmt formatCode="ge" sourceLinked="1"/>
        <c:majorTickMark val="none"/>
        <c:minorTickMark val="none"/>
        <c:tickLblPos val="none"/>
        <c:crossAx val="469421992"/>
        <c:crosses val="autoZero"/>
        <c:auto val="1"/>
        <c:lblOffset val="100"/>
        <c:baseTimeUnit val="years"/>
      </c:dateAx>
      <c:valAx>
        <c:axId val="469421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9432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90.82</c:v>
                </c:pt>
                <c:pt idx="1">
                  <c:v>81.27</c:v>
                </c:pt>
                <c:pt idx="2">
                  <c:v>84.27</c:v>
                </c:pt>
                <c:pt idx="3">
                  <c:v>100.43</c:v>
                </c:pt>
                <c:pt idx="4">
                  <c:v>99.93</c:v>
                </c:pt>
              </c:numCache>
            </c:numRef>
          </c:val>
        </c:ser>
        <c:dLbls>
          <c:showLegendKey val="0"/>
          <c:showVal val="0"/>
          <c:showCatName val="0"/>
          <c:showSerName val="0"/>
          <c:showPercent val="0"/>
          <c:showBubbleSize val="0"/>
        </c:dLbls>
        <c:gapWidth val="150"/>
        <c:axId val="434296512"/>
        <c:axId val="434303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73.63</c:v>
                </c:pt>
                <c:pt idx="1">
                  <c:v>75.709999999999994</c:v>
                </c:pt>
                <c:pt idx="2">
                  <c:v>75.09</c:v>
                </c:pt>
                <c:pt idx="3">
                  <c:v>75.34</c:v>
                </c:pt>
                <c:pt idx="4">
                  <c:v>76.650000000000006</c:v>
                </c:pt>
              </c:numCache>
            </c:numRef>
          </c:val>
          <c:smooth val="0"/>
        </c:ser>
        <c:dLbls>
          <c:showLegendKey val="0"/>
          <c:showVal val="0"/>
          <c:showCatName val="0"/>
          <c:showSerName val="0"/>
          <c:showPercent val="0"/>
          <c:showBubbleSize val="0"/>
        </c:dLbls>
        <c:marker val="1"/>
        <c:smooth val="0"/>
        <c:axId val="434296512"/>
        <c:axId val="434303176"/>
      </c:lineChart>
      <c:dateAx>
        <c:axId val="434296512"/>
        <c:scaling>
          <c:orientation val="minMax"/>
        </c:scaling>
        <c:delete val="1"/>
        <c:axPos val="b"/>
        <c:numFmt formatCode="ge" sourceLinked="1"/>
        <c:majorTickMark val="none"/>
        <c:minorTickMark val="none"/>
        <c:tickLblPos val="none"/>
        <c:crossAx val="434303176"/>
        <c:crosses val="autoZero"/>
        <c:auto val="1"/>
        <c:lblOffset val="100"/>
        <c:baseTimeUnit val="years"/>
      </c:dateAx>
      <c:valAx>
        <c:axId val="4343031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96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04352"/>
        <c:axId val="434304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04352"/>
        <c:axId val="434304744"/>
      </c:lineChart>
      <c:dateAx>
        <c:axId val="434304352"/>
        <c:scaling>
          <c:orientation val="minMax"/>
        </c:scaling>
        <c:delete val="1"/>
        <c:axPos val="b"/>
        <c:numFmt formatCode="ge" sourceLinked="1"/>
        <c:majorTickMark val="none"/>
        <c:minorTickMark val="none"/>
        <c:tickLblPos val="none"/>
        <c:crossAx val="434304744"/>
        <c:crosses val="autoZero"/>
        <c:auto val="1"/>
        <c:lblOffset val="100"/>
        <c:baseTimeUnit val="years"/>
      </c:dateAx>
      <c:valAx>
        <c:axId val="434304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0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297688"/>
        <c:axId val="43429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297688"/>
        <c:axId val="434299648"/>
      </c:lineChart>
      <c:dateAx>
        <c:axId val="434297688"/>
        <c:scaling>
          <c:orientation val="minMax"/>
        </c:scaling>
        <c:delete val="1"/>
        <c:axPos val="b"/>
        <c:numFmt formatCode="ge" sourceLinked="1"/>
        <c:majorTickMark val="none"/>
        <c:minorTickMark val="none"/>
        <c:tickLblPos val="none"/>
        <c:crossAx val="434299648"/>
        <c:crosses val="autoZero"/>
        <c:auto val="1"/>
        <c:lblOffset val="100"/>
        <c:baseTimeUnit val="years"/>
      </c:dateAx>
      <c:valAx>
        <c:axId val="43429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297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06312"/>
        <c:axId val="434303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06312"/>
        <c:axId val="434303568"/>
      </c:lineChart>
      <c:dateAx>
        <c:axId val="434306312"/>
        <c:scaling>
          <c:orientation val="minMax"/>
        </c:scaling>
        <c:delete val="1"/>
        <c:axPos val="b"/>
        <c:numFmt formatCode="ge" sourceLinked="1"/>
        <c:majorTickMark val="none"/>
        <c:minorTickMark val="none"/>
        <c:tickLblPos val="none"/>
        <c:crossAx val="434303568"/>
        <c:crosses val="autoZero"/>
        <c:auto val="1"/>
        <c:lblOffset val="100"/>
        <c:baseTimeUnit val="years"/>
      </c:dateAx>
      <c:valAx>
        <c:axId val="43430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06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34302784"/>
        <c:axId val="434298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34302784"/>
        <c:axId val="434298864"/>
      </c:lineChart>
      <c:dateAx>
        <c:axId val="434302784"/>
        <c:scaling>
          <c:orientation val="minMax"/>
        </c:scaling>
        <c:delete val="1"/>
        <c:axPos val="b"/>
        <c:numFmt formatCode="ge" sourceLinked="1"/>
        <c:majorTickMark val="none"/>
        <c:minorTickMark val="none"/>
        <c:tickLblPos val="none"/>
        <c:crossAx val="434298864"/>
        <c:crosses val="autoZero"/>
        <c:auto val="1"/>
        <c:lblOffset val="100"/>
        <c:baseTimeUnit val="years"/>
      </c:dateAx>
      <c:valAx>
        <c:axId val="434298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027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34302392"/>
        <c:axId val="43431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1158.82</c:v>
                </c:pt>
                <c:pt idx="1">
                  <c:v>1167.7</c:v>
                </c:pt>
                <c:pt idx="2">
                  <c:v>1228.58</c:v>
                </c:pt>
                <c:pt idx="3">
                  <c:v>1280.18</c:v>
                </c:pt>
                <c:pt idx="4">
                  <c:v>1346.23</c:v>
                </c:pt>
              </c:numCache>
            </c:numRef>
          </c:val>
          <c:smooth val="0"/>
        </c:ser>
        <c:dLbls>
          <c:showLegendKey val="0"/>
          <c:showVal val="0"/>
          <c:showCatName val="0"/>
          <c:showSerName val="0"/>
          <c:showPercent val="0"/>
          <c:showBubbleSize val="0"/>
        </c:dLbls>
        <c:marker val="1"/>
        <c:smooth val="0"/>
        <c:axId val="434302392"/>
        <c:axId val="434310624"/>
      </c:lineChart>
      <c:dateAx>
        <c:axId val="434302392"/>
        <c:scaling>
          <c:orientation val="minMax"/>
        </c:scaling>
        <c:delete val="1"/>
        <c:axPos val="b"/>
        <c:numFmt formatCode="ge" sourceLinked="1"/>
        <c:majorTickMark val="none"/>
        <c:minorTickMark val="none"/>
        <c:tickLblPos val="none"/>
        <c:crossAx val="434310624"/>
        <c:crosses val="autoZero"/>
        <c:auto val="1"/>
        <c:lblOffset val="100"/>
        <c:baseTimeUnit val="years"/>
      </c:dateAx>
      <c:valAx>
        <c:axId val="43431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02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88.12</c:v>
                </c:pt>
                <c:pt idx="1">
                  <c:v>78.5</c:v>
                </c:pt>
                <c:pt idx="2">
                  <c:v>81.33</c:v>
                </c:pt>
                <c:pt idx="3">
                  <c:v>76.540000000000006</c:v>
                </c:pt>
                <c:pt idx="4">
                  <c:v>78.16</c:v>
                </c:pt>
              </c:numCache>
            </c:numRef>
          </c:val>
        </c:ser>
        <c:dLbls>
          <c:showLegendKey val="0"/>
          <c:showVal val="0"/>
          <c:showCatName val="0"/>
          <c:showSerName val="0"/>
          <c:showPercent val="0"/>
          <c:showBubbleSize val="0"/>
        </c:dLbls>
        <c:gapWidth val="150"/>
        <c:axId val="434310232"/>
        <c:axId val="434311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55.6</c:v>
                </c:pt>
                <c:pt idx="1">
                  <c:v>54.43</c:v>
                </c:pt>
                <c:pt idx="2">
                  <c:v>53.81</c:v>
                </c:pt>
                <c:pt idx="3">
                  <c:v>53.62</c:v>
                </c:pt>
                <c:pt idx="4">
                  <c:v>53.41</c:v>
                </c:pt>
              </c:numCache>
            </c:numRef>
          </c:val>
          <c:smooth val="0"/>
        </c:ser>
        <c:dLbls>
          <c:showLegendKey val="0"/>
          <c:showVal val="0"/>
          <c:showCatName val="0"/>
          <c:showSerName val="0"/>
          <c:showPercent val="0"/>
          <c:showBubbleSize val="0"/>
        </c:dLbls>
        <c:marker val="1"/>
        <c:smooth val="0"/>
        <c:axId val="434310232"/>
        <c:axId val="434311016"/>
      </c:lineChart>
      <c:dateAx>
        <c:axId val="434310232"/>
        <c:scaling>
          <c:orientation val="minMax"/>
        </c:scaling>
        <c:delete val="1"/>
        <c:axPos val="b"/>
        <c:numFmt formatCode="ge" sourceLinked="1"/>
        <c:majorTickMark val="none"/>
        <c:minorTickMark val="none"/>
        <c:tickLblPos val="none"/>
        <c:crossAx val="434311016"/>
        <c:crosses val="autoZero"/>
        <c:auto val="1"/>
        <c:lblOffset val="100"/>
        <c:baseTimeUnit val="years"/>
      </c:dateAx>
      <c:valAx>
        <c:axId val="434311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10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40.75</c:v>
                </c:pt>
                <c:pt idx="1">
                  <c:v>44.94</c:v>
                </c:pt>
                <c:pt idx="2">
                  <c:v>42.27</c:v>
                </c:pt>
                <c:pt idx="3">
                  <c:v>44.92</c:v>
                </c:pt>
                <c:pt idx="4">
                  <c:v>44.14</c:v>
                </c:pt>
              </c:numCache>
            </c:numRef>
          </c:val>
        </c:ser>
        <c:dLbls>
          <c:showLegendKey val="0"/>
          <c:showVal val="0"/>
          <c:showCatName val="0"/>
          <c:showSerName val="0"/>
          <c:showPercent val="0"/>
          <c:showBubbleSize val="0"/>
        </c:dLbls>
        <c:gapWidth val="150"/>
        <c:axId val="434309448"/>
        <c:axId val="4343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275.86</c:v>
                </c:pt>
                <c:pt idx="1">
                  <c:v>279.8</c:v>
                </c:pt>
                <c:pt idx="2">
                  <c:v>284.64999999999998</c:v>
                </c:pt>
                <c:pt idx="3">
                  <c:v>287.7</c:v>
                </c:pt>
                <c:pt idx="4">
                  <c:v>277.39999999999998</c:v>
                </c:pt>
              </c:numCache>
            </c:numRef>
          </c:val>
          <c:smooth val="0"/>
        </c:ser>
        <c:dLbls>
          <c:showLegendKey val="0"/>
          <c:showVal val="0"/>
          <c:showCatName val="0"/>
          <c:showSerName val="0"/>
          <c:showPercent val="0"/>
          <c:showBubbleSize val="0"/>
        </c:dLbls>
        <c:marker val="1"/>
        <c:smooth val="0"/>
        <c:axId val="434309448"/>
        <c:axId val="434309056"/>
      </c:lineChart>
      <c:dateAx>
        <c:axId val="434309448"/>
        <c:scaling>
          <c:orientation val="minMax"/>
        </c:scaling>
        <c:delete val="1"/>
        <c:axPos val="b"/>
        <c:numFmt formatCode="ge" sourceLinked="1"/>
        <c:majorTickMark val="none"/>
        <c:minorTickMark val="none"/>
        <c:tickLblPos val="none"/>
        <c:crossAx val="434309056"/>
        <c:crosses val="autoZero"/>
        <c:auto val="1"/>
        <c:lblOffset val="100"/>
        <c:baseTimeUnit val="years"/>
      </c:dateAx>
      <c:valAx>
        <c:axId val="4343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34309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B14" sqref="B14:BJ1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石川県　川北町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D2</v>
      </c>
      <c r="X8" s="49"/>
      <c r="Y8" s="49"/>
      <c r="Z8" s="49"/>
      <c r="AA8" s="49"/>
      <c r="AB8" s="49"/>
      <c r="AC8" s="49"/>
      <c r="AD8" s="50" t="s">
        <v>123</v>
      </c>
      <c r="AE8" s="50"/>
      <c r="AF8" s="50"/>
      <c r="AG8" s="50"/>
      <c r="AH8" s="50"/>
      <c r="AI8" s="50"/>
      <c r="AJ8" s="50"/>
      <c r="AK8" s="2"/>
      <c r="AL8" s="51">
        <f>データ!$R$6</f>
        <v>6297</v>
      </c>
      <c r="AM8" s="51"/>
      <c r="AN8" s="51"/>
      <c r="AO8" s="51"/>
      <c r="AP8" s="51"/>
      <c r="AQ8" s="51"/>
      <c r="AR8" s="51"/>
      <c r="AS8" s="51"/>
      <c r="AT8" s="46">
        <f>データ!$S$6</f>
        <v>14.64</v>
      </c>
      <c r="AU8" s="46"/>
      <c r="AV8" s="46"/>
      <c r="AW8" s="46"/>
      <c r="AX8" s="46"/>
      <c r="AY8" s="46"/>
      <c r="AZ8" s="46"/>
      <c r="BA8" s="46"/>
      <c r="BB8" s="46">
        <f>データ!$T$6</f>
        <v>430.12</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100</v>
      </c>
      <c r="Q10" s="46"/>
      <c r="R10" s="46"/>
      <c r="S10" s="46"/>
      <c r="T10" s="46"/>
      <c r="U10" s="46"/>
      <c r="V10" s="46"/>
      <c r="W10" s="51">
        <f>データ!$Q$6</f>
        <v>500</v>
      </c>
      <c r="X10" s="51"/>
      <c r="Y10" s="51"/>
      <c r="Z10" s="51"/>
      <c r="AA10" s="51"/>
      <c r="AB10" s="51"/>
      <c r="AC10" s="51"/>
      <c r="AD10" s="2"/>
      <c r="AE10" s="2"/>
      <c r="AF10" s="2"/>
      <c r="AG10" s="2"/>
      <c r="AH10" s="2"/>
      <c r="AI10" s="2"/>
      <c r="AJ10" s="2"/>
      <c r="AK10" s="2"/>
      <c r="AL10" s="51">
        <f>データ!$U$6</f>
        <v>6277</v>
      </c>
      <c r="AM10" s="51"/>
      <c r="AN10" s="51"/>
      <c r="AO10" s="51"/>
      <c r="AP10" s="51"/>
      <c r="AQ10" s="51"/>
      <c r="AR10" s="51"/>
      <c r="AS10" s="51"/>
      <c r="AT10" s="46">
        <f>データ!$V$6</f>
        <v>2.08</v>
      </c>
      <c r="AU10" s="46"/>
      <c r="AV10" s="46"/>
      <c r="AW10" s="46"/>
      <c r="AX10" s="46"/>
      <c r="AY10" s="46"/>
      <c r="AZ10" s="46"/>
      <c r="BA10" s="46"/>
      <c r="BB10" s="46">
        <f>データ!$W$6</f>
        <v>3017.79</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173240</v>
      </c>
      <c r="D6" s="34">
        <f t="shared" si="3"/>
        <v>47</v>
      </c>
      <c r="E6" s="34">
        <f t="shared" si="3"/>
        <v>1</v>
      </c>
      <c r="F6" s="34">
        <f t="shared" si="3"/>
        <v>0</v>
      </c>
      <c r="G6" s="34">
        <f t="shared" si="3"/>
        <v>0</v>
      </c>
      <c r="H6" s="34" t="str">
        <f t="shared" si="3"/>
        <v>石川県　川北町</v>
      </c>
      <c r="I6" s="34" t="str">
        <f t="shared" si="3"/>
        <v>法非適用</v>
      </c>
      <c r="J6" s="34" t="str">
        <f t="shared" si="3"/>
        <v>水道事業</v>
      </c>
      <c r="K6" s="34" t="str">
        <f t="shared" si="3"/>
        <v>簡易水道事業</v>
      </c>
      <c r="L6" s="34" t="str">
        <f t="shared" si="3"/>
        <v>D2</v>
      </c>
      <c r="M6" s="34">
        <f t="shared" si="3"/>
        <v>0</v>
      </c>
      <c r="N6" s="35" t="str">
        <f t="shared" si="3"/>
        <v>-</v>
      </c>
      <c r="O6" s="35" t="str">
        <f t="shared" si="3"/>
        <v>該当数値なし</v>
      </c>
      <c r="P6" s="35">
        <f t="shared" si="3"/>
        <v>100</v>
      </c>
      <c r="Q6" s="35">
        <f t="shared" si="3"/>
        <v>500</v>
      </c>
      <c r="R6" s="35">
        <f t="shared" si="3"/>
        <v>6297</v>
      </c>
      <c r="S6" s="35">
        <f t="shared" si="3"/>
        <v>14.64</v>
      </c>
      <c r="T6" s="35">
        <f t="shared" si="3"/>
        <v>430.12</v>
      </c>
      <c r="U6" s="35">
        <f t="shared" si="3"/>
        <v>6277</v>
      </c>
      <c r="V6" s="35">
        <f t="shared" si="3"/>
        <v>2.08</v>
      </c>
      <c r="W6" s="35">
        <f t="shared" si="3"/>
        <v>3017.79</v>
      </c>
      <c r="X6" s="36">
        <f>IF(X7="",NA(),X7)</f>
        <v>90.82</v>
      </c>
      <c r="Y6" s="36">
        <f t="shared" ref="Y6:AG6" si="4">IF(Y7="",NA(),Y7)</f>
        <v>81.27</v>
      </c>
      <c r="Z6" s="36">
        <f t="shared" si="4"/>
        <v>84.27</v>
      </c>
      <c r="AA6" s="36">
        <f t="shared" si="4"/>
        <v>100.43</v>
      </c>
      <c r="AB6" s="36">
        <f t="shared" si="4"/>
        <v>99.93</v>
      </c>
      <c r="AC6" s="36">
        <f t="shared" si="4"/>
        <v>73.63</v>
      </c>
      <c r="AD6" s="36">
        <f t="shared" si="4"/>
        <v>75.709999999999994</v>
      </c>
      <c r="AE6" s="36">
        <f t="shared" si="4"/>
        <v>75.09</v>
      </c>
      <c r="AF6" s="36">
        <f t="shared" si="4"/>
        <v>75.34</v>
      </c>
      <c r="AG6" s="36">
        <f t="shared" si="4"/>
        <v>76.650000000000006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5">
        <f>IF(BE7="",NA(),BE7)</f>
        <v>0</v>
      </c>
      <c r="BF6" s="35">
        <f t="shared" ref="BF6:BN6" si="7">IF(BF7="",NA(),BF7)</f>
        <v>0</v>
      </c>
      <c r="BG6" s="35">
        <f t="shared" si="7"/>
        <v>0</v>
      </c>
      <c r="BH6" s="35">
        <f t="shared" si="7"/>
        <v>0</v>
      </c>
      <c r="BI6" s="35">
        <f t="shared" si="7"/>
        <v>0</v>
      </c>
      <c r="BJ6" s="36">
        <f t="shared" si="7"/>
        <v>1158.82</v>
      </c>
      <c r="BK6" s="36">
        <f t="shared" si="7"/>
        <v>1167.7</v>
      </c>
      <c r="BL6" s="36">
        <f t="shared" si="7"/>
        <v>1228.58</v>
      </c>
      <c r="BM6" s="36">
        <f t="shared" si="7"/>
        <v>1280.18</v>
      </c>
      <c r="BN6" s="36">
        <f t="shared" si="7"/>
        <v>1346.23</v>
      </c>
      <c r="BO6" s="35" t="str">
        <f>IF(BO7="","",IF(BO7="-","【-】","【"&amp;SUBSTITUTE(TEXT(BO7,"#,##0.00"),"-","△")&amp;"】"))</f>
        <v>【1,280.76】</v>
      </c>
      <c r="BP6" s="36">
        <f>IF(BP7="",NA(),BP7)</f>
        <v>88.12</v>
      </c>
      <c r="BQ6" s="36">
        <f t="shared" ref="BQ6:BY6" si="8">IF(BQ7="",NA(),BQ7)</f>
        <v>78.5</v>
      </c>
      <c r="BR6" s="36">
        <f t="shared" si="8"/>
        <v>81.33</v>
      </c>
      <c r="BS6" s="36">
        <f t="shared" si="8"/>
        <v>76.540000000000006</v>
      </c>
      <c r="BT6" s="36">
        <f t="shared" si="8"/>
        <v>78.16</v>
      </c>
      <c r="BU6" s="36">
        <f t="shared" si="8"/>
        <v>55.6</v>
      </c>
      <c r="BV6" s="36">
        <f t="shared" si="8"/>
        <v>54.43</v>
      </c>
      <c r="BW6" s="36">
        <f t="shared" si="8"/>
        <v>53.81</v>
      </c>
      <c r="BX6" s="36">
        <f t="shared" si="8"/>
        <v>53.62</v>
      </c>
      <c r="BY6" s="36">
        <f t="shared" si="8"/>
        <v>53.41</v>
      </c>
      <c r="BZ6" s="35" t="str">
        <f>IF(BZ7="","",IF(BZ7="-","【-】","【"&amp;SUBSTITUTE(TEXT(BZ7,"#,##0.00"),"-","△")&amp;"】"))</f>
        <v>【53.06】</v>
      </c>
      <c r="CA6" s="36">
        <f>IF(CA7="",NA(),CA7)</f>
        <v>40.75</v>
      </c>
      <c r="CB6" s="36">
        <f t="shared" ref="CB6:CJ6" si="9">IF(CB7="",NA(),CB7)</f>
        <v>44.94</v>
      </c>
      <c r="CC6" s="36">
        <f t="shared" si="9"/>
        <v>42.27</v>
      </c>
      <c r="CD6" s="36">
        <f t="shared" si="9"/>
        <v>44.92</v>
      </c>
      <c r="CE6" s="36">
        <f t="shared" si="9"/>
        <v>44.14</v>
      </c>
      <c r="CF6" s="36">
        <f t="shared" si="9"/>
        <v>275.86</v>
      </c>
      <c r="CG6" s="36">
        <f t="shared" si="9"/>
        <v>279.8</v>
      </c>
      <c r="CH6" s="36">
        <f t="shared" si="9"/>
        <v>284.64999999999998</v>
      </c>
      <c r="CI6" s="36">
        <f t="shared" si="9"/>
        <v>287.7</v>
      </c>
      <c r="CJ6" s="36">
        <f t="shared" si="9"/>
        <v>277.39999999999998</v>
      </c>
      <c r="CK6" s="35" t="str">
        <f>IF(CK7="","",IF(CK7="-","【-】","【"&amp;SUBSTITUTE(TEXT(CK7,"#,##0.00"),"-","△")&amp;"】"))</f>
        <v>【314.83】</v>
      </c>
      <c r="CL6" s="36">
        <f>IF(CL7="",NA(),CL7)</f>
        <v>53.03</v>
      </c>
      <c r="CM6" s="36">
        <f t="shared" ref="CM6:CU6" si="10">IF(CM7="",NA(),CM7)</f>
        <v>51.81</v>
      </c>
      <c r="CN6" s="36">
        <f t="shared" si="10"/>
        <v>52.06</v>
      </c>
      <c r="CO6" s="36">
        <f t="shared" si="10"/>
        <v>51.75</v>
      </c>
      <c r="CP6" s="36">
        <f t="shared" si="10"/>
        <v>51.67</v>
      </c>
      <c r="CQ6" s="36">
        <f t="shared" si="10"/>
        <v>60.66</v>
      </c>
      <c r="CR6" s="36">
        <f t="shared" si="10"/>
        <v>60.17</v>
      </c>
      <c r="CS6" s="36">
        <f t="shared" si="10"/>
        <v>58.96</v>
      </c>
      <c r="CT6" s="36">
        <f t="shared" si="10"/>
        <v>58.1</v>
      </c>
      <c r="CU6" s="36">
        <f t="shared" si="10"/>
        <v>56.19</v>
      </c>
      <c r="CV6" s="35" t="str">
        <f>IF(CV7="","",IF(CV7="-","【-】","【"&amp;SUBSTITUTE(TEXT(CV7,"#,##0.00"),"-","△")&amp;"】"))</f>
        <v>【56.28】</v>
      </c>
      <c r="CW6" s="36">
        <f>IF(CW7="",NA(),CW7)</f>
        <v>94</v>
      </c>
      <c r="CX6" s="36">
        <f t="shared" ref="CX6:DF6" si="11">IF(CX7="",NA(),CX7)</f>
        <v>94</v>
      </c>
      <c r="CY6" s="36">
        <f t="shared" si="11"/>
        <v>94</v>
      </c>
      <c r="CZ6" s="36">
        <f t="shared" si="11"/>
        <v>94</v>
      </c>
      <c r="DA6" s="36">
        <f t="shared" si="11"/>
        <v>94</v>
      </c>
      <c r="DB6" s="36">
        <f t="shared" si="11"/>
        <v>77.319999999999993</v>
      </c>
      <c r="DC6" s="36">
        <f t="shared" si="11"/>
        <v>76.680000000000007</v>
      </c>
      <c r="DD6" s="36">
        <f t="shared" si="11"/>
        <v>76.58</v>
      </c>
      <c r="DE6" s="36">
        <f t="shared" si="11"/>
        <v>76.69</v>
      </c>
      <c r="DF6" s="36">
        <f t="shared" si="11"/>
        <v>77.180000000000007</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5">
        <f t="shared" ref="EE6:EM6" si="14">IF(EE7="",NA(),EE7)</f>
        <v>0</v>
      </c>
      <c r="EF6" s="35">
        <f t="shared" si="14"/>
        <v>0</v>
      </c>
      <c r="EG6" s="35">
        <f t="shared" si="14"/>
        <v>0</v>
      </c>
      <c r="EH6" s="35">
        <f t="shared" si="14"/>
        <v>0</v>
      </c>
      <c r="EI6" s="36">
        <f t="shared" si="14"/>
        <v>0.69</v>
      </c>
      <c r="EJ6" s="36">
        <f t="shared" si="14"/>
        <v>0.89</v>
      </c>
      <c r="EK6" s="36">
        <f t="shared" si="14"/>
        <v>0.98</v>
      </c>
      <c r="EL6" s="36">
        <f t="shared" si="14"/>
        <v>0.76</v>
      </c>
      <c r="EM6" s="36">
        <f t="shared" si="14"/>
        <v>0.8</v>
      </c>
      <c r="EN6" s="35" t="str">
        <f>IF(EN7="","",IF(EN7="-","【-】","【"&amp;SUBSTITUTE(TEXT(EN7,"#,##0.00"),"-","△")&amp;"】"))</f>
        <v>【0.59】</v>
      </c>
    </row>
    <row r="7" spans="1:144" s="37" customFormat="1">
      <c r="A7" s="29"/>
      <c r="B7" s="38">
        <v>2016</v>
      </c>
      <c r="C7" s="38">
        <v>173240</v>
      </c>
      <c r="D7" s="38">
        <v>47</v>
      </c>
      <c r="E7" s="38">
        <v>1</v>
      </c>
      <c r="F7" s="38">
        <v>0</v>
      </c>
      <c r="G7" s="38">
        <v>0</v>
      </c>
      <c r="H7" s="38" t="s">
        <v>108</v>
      </c>
      <c r="I7" s="38" t="s">
        <v>109</v>
      </c>
      <c r="J7" s="38" t="s">
        <v>110</v>
      </c>
      <c r="K7" s="38" t="s">
        <v>111</v>
      </c>
      <c r="L7" s="38" t="s">
        <v>112</v>
      </c>
      <c r="M7" s="38"/>
      <c r="N7" s="39" t="s">
        <v>113</v>
      </c>
      <c r="O7" s="39" t="s">
        <v>114</v>
      </c>
      <c r="P7" s="39">
        <v>100</v>
      </c>
      <c r="Q7" s="39">
        <v>500</v>
      </c>
      <c r="R7" s="39">
        <v>6297</v>
      </c>
      <c r="S7" s="39">
        <v>14.64</v>
      </c>
      <c r="T7" s="39">
        <v>430.12</v>
      </c>
      <c r="U7" s="39">
        <v>6277</v>
      </c>
      <c r="V7" s="39">
        <v>2.08</v>
      </c>
      <c r="W7" s="39">
        <v>3017.79</v>
      </c>
      <c r="X7" s="39">
        <v>90.82</v>
      </c>
      <c r="Y7" s="39">
        <v>81.27</v>
      </c>
      <c r="Z7" s="39">
        <v>84.27</v>
      </c>
      <c r="AA7" s="39">
        <v>100.43</v>
      </c>
      <c r="AB7" s="39">
        <v>99.93</v>
      </c>
      <c r="AC7" s="39">
        <v>73.63</v>
      </c>
      <c r="AD7" s="39">
        <v>75.709999999999994</v>
      </c>
      <c r="AE7" s="39">
        <v>75.09</v>
      </c>
      <c r="AF7" s="39">
        <v>75.34</v>
      </c>
      <c r="AG7" s="39">
        <v>76.650000000000006</v>
      </c>
      <c r="AH7" s="39">
        <v>76.78</v>
      </c>
      <c r="AI7" s="39"/>
      <c r="AJ7" s="39"/>
      <c r="AK7" s="39"/>
      <c r="AL7" s="39"/>
      <c r="AM7" s="39"/>
      <c r="AN7" s="39"/>
      <c r="AO7" s="39"/>
      <c r="AP7" s="39"/>
      <c r="AQ7" s="39"/>
      <c r="AR7" s="39"/>
      <c r="AS7" s="39"/>
      <c r="AT7" s="39"/>
      <c r="AU7" s="39"/>
      <c r="AV7" s="39"/>
      <c r="AW7" s="39"/>
      <c r="AX7" s="39"/>
      <c r="AY7" s="39"/>
      <c r="AZ7" s="39"/>
      <c r="BA7" s="39"/>
      <c r="BB7" s="39"/>
      <c r="BC7" s="39"/>
      <c r="BD7" s="39"/>
      <c r="BE7" s="39">
        <v>0</v>
      </c>
      <c r="BF7" s="39">
        <v>0</v>
      </c>
      <c r="BG7" s="39">
        <v>0</v>
      </c>
      <c r="BH7" s="39">
        <v>0</v>
      </c>
      <c r="BI7" s="39">
        <v>0</v>
      </c>
      <c r="BJ7" s="39">
        <v>1158.82</v>
      </c>
      <c r="BK7" s="39">
        <v>1167.7</v>
      </c>
      <c r="BL7" s="39">
        <v>1228.58</v>
      </c>
      <c r="BM7" s="39">
        <v>1280.18</v>
      </c>
      <c r="BN7" s="39">
        <v>1346.23</v>
      </c>
      <c r="BO7" s="39">
        <v>1280.76</v>
      </c>
      <c r="BP7" s="39">
        <v>88.12</v>
      </c>
      <c r="BQ7" s="39">
        <v>78.5</v>
      </c>
      <c r="BR7" s="39">
        <v>81.33</v>
      </c>
      <c r="BS7" s="39">
        <v>76.540000000000006</v>
      </c>
      <c r="BT7" s="39">
        <v>78.16</v>
      </c>
      <c r="BU7" s="39">
        <v>55.6</v>
      </c>
      <c r="BV7" s="39">
        <v>54.43</v>
      </c>
      <c r="BW7" s="39">
        <v>53.81</v>
      </c>
      <c r="BX7" s="39">
        <v>53.62</v>
      </c>
      <c r="BY7" s="39">
        <v>53.41</v>
      </c>
      <c r="BZ7" s="39">
        <v>53.06</v>
      </c>
      <c r="CA7" s="39">
        <v>40.75</v>
      </c>
      <c r="CB7" s="39">
        <v>44.94</v>
      </c>
      <c r="CC7" s="39">
        <v>42.27</v>
      </c>
      <c r="CD7" s="39">
        <v>44.92</v>
      </c>
      <c r="CE7" s="39">
        <v>44.14</v>
      </c>
      <c r="CF7" s="39">
        <v>275.86</v>
      </c>
      <c r="CG7" s="39">
        <v>279.8</v>
      </c>
      <c r="CH7" s="39">
        <v>284.64999999999998</v>
      </c>
      <c r="CI7" s="39">
        <v>287.7</v>
      </c>
      <c r="CJ7" s="39">
        <v>277.39999999999998</v>
      </c>
      <c r="CK7" s="39">
        <v>314.83</v>
      </c>
      <c r="CL7" s="39">
        <v>53.03</v>
      </c>
      <c r="CM7" s="39">
        <v>51.81</v>
      </c>
      <c r="CN7" s="39">
        <v>52.06</v>
      </c>
      <c r="CO7" s="39">
        <v>51.75</v>
      </c>
      <c r="CP7" s="39">
        <v>51.67</v>
      </c>
      <c r="CQ7" s="39">
        <v>60.66</v>
      </c>
      <c r="CR7" s="39">
        <v>60.17</v>
      </c>
      <c r="CS7" s="39">
        <v>58.96</v>
      </c>
      <c r="CT7" s="39">
        <v>58.1</v>
      </c>
      <c r="CU7" s="39">
        <v>56.19</v>
      </c>
      <c r="CV7" s="39">
        <v>56.28</v>
      </c>
      <c r="CW7" s="39">
        <v>94</v>
      </c>
      <c r="CX7" s="39">
        <v>94</v>
      </c>
      <c r="CY7" s="39">
        <v>94</v>
      </c>
      <c r="CZ7" s="39">
        <v>94</v>
      </c>
      <c r="DA7" s="39">
        <v>94</v>
      </c>
      <c r="DB7" s="39">
        <v>77.319999999999993</v>
      </c>
      <c r="DC7" s="39">
        <v>76.680000000000007</v>
      </c>
      <c r="DD7" s="39">
        <v>76.58</v>
      </c>
      <c r="DE7" s="39">
        <v>76.69</v>
      </c>
      <c r="DF7" s="39">
        <v>77.180000000000007</v>
      </c>
      <c r="DG7" s="39">
        <v>74.94</v>
      </c>
      <c r="DH7" s="39"/>
      <c r="DI7" s="39"/>
      <c r="DJ7" s="39"/>
      <c r="DK7" s="39"/>
      <c r="DL7" s="39"/>
      <c r="DM7" s="39"/>
      <c r="DN7" s="39"/>
      <c r="DO7" s="39"/>
      <c r="DP7" s="39"/>
      <c r="DQ7" s="39"/>
      <c r="DR7" s="39"/>
      <c r="DS7" s="39"/>
      <c r="DT7" s="39"/>
      <c r="DU7" s="39"/>
      <c r="DV7" s="39"/>
      <c r="DW7" s="39"/>
      <c r="DX7" s="39"/>
      <c r="DY7" s="39"/>
      <c r="DZ7" s="39"/>
      <c r="EA7" s="39"/>
      <c r="EB7" s="39"/>
      <c r="EC7" s="39"/>
      <c r="ED7" s="39">
        <v>0</v>
      </c>
      <c r="EE7" s="39">
        <v>0</v>
      </c>
      <c r="EF7" s="39">
        <v>0</v>
      </c>
      <c r="EG7" s="39">
        <v>0</v>
      </c>
      <c r="EH7" s="39">
        <v>0</v>
      </c>
      <c r="EI7" s="39">
        <v>0.69</v>
      </c>
      <c r="EJ7" s="39">
        <v>0.89</v>
      </c>
      <c r="EK7" s="39">
        <v>0.98</v>
      </c>
      <c r="EL7" s="39">
        <v>0.76</v>
      </c>
      <c r="EM7" s="39">
        <v>0.8</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西花　真吾</cp:lastModifiedBy>
  <dcterms:created xsi:type="dcterms:W3CDTF">2017-12-25T01:42:55Z</dcterms:created>
  <dcterms:modified xsi:type="dcterms:W3CDTF">2018-02-22T02:45:03Z</dcterms:modified>
  <cp:category/>
</cp:coreProperties>
</file>