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H29財政共有\09 地方公営企業\09 照会・回答\13 経営比較分析表の分析等について（水道、電気、下水道）\03 市町→県\01 水道\01 上水\"/>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<sst xmlns="http://schemas.openxmlformats.org/spreadsheetml/2006/main" count="232" uniqueCount="120">
  <si>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</si>
  <si>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</si>
  <si>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</si>
  <si>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</si>
  <si>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</si>
  <si>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</si>
  <si>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</si>
  <si>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</si>
  <si>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</si>
  <si>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</si>
  <si>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</si>
  <si>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</si>
  <si>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</si>
  <si>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</si>
  <si>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</si>
  <si>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</si>
  <si>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</si>
  <si>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</si>
  <si>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</si>
  <si>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</si>
  <si>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</si>
  <si>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</si>
  <si>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</si>
  <si>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</si>
  <si>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</si>
  <si>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</si>
  <si>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</si>
  <si>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</si>
  <si>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</si>
  <si>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</si>
  <si>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</si>
  <si>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</si>
  <si>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</si>
  <si>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</si>
  <si>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</si>
  <si>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</si>
  <si>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</si>
  <si>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</si>
  <si>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</si>
  <si>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</si>
  <si>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</si>
  <si>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</si>
  <si>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</si>
  <si>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</si>
  <si>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</si>
  <si>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</si>
  <si>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</si>
  <si>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</si>
  <si>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</si>
  <si>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</si>
  <si>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</si>
  <si>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</si>
  <si>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</si>
  <si>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</si>
  <si>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</si>
  <si>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</si>
  <si>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</si>
  <si>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</si>
  <si>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</si>
  <si>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</si>
  <si>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</si>
  <si>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</si>
  <si>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</si>
  <si>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</si>
  <si>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</si>
  <si>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</si>
  <si>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</si>
  <si>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</si>
  <si>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</si>
  <si>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</si>
  <si>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</si>
  <si>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</si>
  <si>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</si>
  <si>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</si>
  <si>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</si>
  <si>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</si>
  <si>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</si>
  <si>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</si>
  <si>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</si>
  <si>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</si>
  <si>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</si>
  <si>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</si>
  <si>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</si>
  <si>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</si>
  <si>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</si>
  <si>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</si>
  <si>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</si>
  <si>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</si>
  <si>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</si>
  <si>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</si>
  <si>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</si>
  <si>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</si>
  <si>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</si>
  <si>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</si>
  <si>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</si>
  <si>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</si>
  <si>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</si>
  <si>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</si>
  <si>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</si>
  <si>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</si>
  <si>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</si>
  <si>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</si>
  <si>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</si>
  <si>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</si>
  <si>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</si>
  <si>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石川県　野々市市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</si>
  <si>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</si>
  <si>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</si>
  <si>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</si>
  <si>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</si>
  <si>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</si>
  <si>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</si>
  <si>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</si>
  <si>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</si>
  <si>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</si>
  <si>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</si>
  <si>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経常損益」を示す①経常収支比率は、黒字を示す100％を超えているが、修繕費等費用が増加したことから前年度より低下している。同様に④企業債残高対給水収益比率、⑤料金回収率、⑥給水原価もやや悪化した。ただし、これら費用の増加は一時的なものと考えられ、また②累積欠損金比率、③流動比率については前年度並みであることから経営状態は健全性を保っているといえる。
　「施設の効率性」を示す⑦施設利用率は前年度より伸びているが、これは大規模な洗管作業があったためであり、同様の理由で⑧有収率も悪化した。
</t>
    <phoneticPr fontId="4"/>
  </si>
  <si>
    <t xml:space="preserve">「施設全体の減価償却の状況」を示す①有形固定資産減価償却率は類似団体平均より低いものの前年度より増加しており、今後さらに増加する予定である。
「管路の経年化の状況」を示す②管路経年化率についても現在は0％であるが、今後耐用年数を超える管路が大幅に増加する予定である。
「管路の更新投資の実施状況」を示す③管路更新率は他の工事等により更新工事はわずかにとどまった。今後も管路の老朽化が進むことから、平成28年度においてアセットマネジメントに基づいて適切に更新事業を実施する必要がある。
</t>
    <rPh sb="219" eb="220">
      <t>モト</t>
    </rPh>
    <phoneticPr fontId="4"/>
  </si>
  <si>
    <t>経営状態は現在のところ概ね健全であるといえるが、土地区画整理事業に伴う新たな配水管布設事業、老朽化した既存施設の更新、耐震化事業等の実施が必要となる一方で、節水機能を備えた機器の普及や節水意識の向上により、有収水量の伸び率が鈍化していることを踏まえ、経営戦略を策定して、計画的な更新と経営基盤の強化等を図る必要がある。</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</si>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</sst>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0.6</c:v>
                </c:pt>
                <c:pt idx="1">
                  <c:v>0.68</c:v>
                </c:pt>
                <c:pt idx="2">
                  <c:v>0.46</c:v>
                </c:pt>
                <c:pt idx="3">
                  <c:v>0.71</c:v>
                </c:pt>
                <c:pt idx="4" formatCode="#,##0.00;&quot;△&quot;#,##0.00">
                  <c:v>0</c:v>
                </c:pt>
              </c:numCache>
            </c:numRef>
          </c:val>
        </c:ser>
        <c:dLbls>
          <c:showLegendKey val="0"/>
          <c:showVal val="0"/>
          <c:showCatName val="0"/>
          <c:showSerName val="0"/>
          <c:showPercent val="0"/>
          <c:showBubbleSize val="0"/>
        </c:dLbls>
        <c:gapWidth val="150"/>
        <c:axId val="459215504"/>
        <c:axId val="45922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0.72</c:v>
                </c:pt>
                <c:pt idx="3">
                  <c:v>0.71</c:v>
                </c:pt>
                <c:pt idx="4">
                  <c:v>0.71</c:v>
                </c:pt>
              </c:numCache>
            </c:numRef>
          </c:val>
          <c:smooth val="0"/>
        </c:ser>
        <c:dLbls>
          <c:showLegendKey val="0"/>
          <c:showVal val="0"/>
          <c:showCatName val="0"/>
          <c:showSerName val="0"/>
          <c:showPercent val="0"/>
          <c:showBubbleSize val="0"/>
        </c:dLbls>
        <c:marker val="1"/>
        <c:smooth val="0"/>
        <c:axId val="459215504"/>
        <c:axId val="459220208"/>
      </c:lineChart>
      <c:dateAx>
        <c:axId val="459215504"/>
        <c:scaling>
          <c:orientation val="minMax"/>
        </c:scaling>
        <c:delete val="1"/>
        <c:axPos val="b"/>
        <c:numFmt formatCode="ge" sourceLinked="1"/>
        <c:majorTickMark val="none"/>
        <c:minorTickMark val="none"/>
        <c:tickLblPos val="none"/>
        <c:crossAx val="459220208"/>
        <c:crosses val="autoZero"/>
        <c:auto val="1"/>
        <c:lblOffset val="100"/>
        <c:baseTimeUnit val="years"/>
      </c:dateAx>
      <c:valAx>
        <c:axId val="45922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21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56.01</c:v>
                </c:pt>
                <c:pt idx="1">
                  <c:v>56.7</c:v>
                </c:pt>
                <c:pt idx="2">
                  <c:v>58.27</c:v>
                </c:pt>
                <c:pt idx="3">
                  <c:v>58.31</c:v>
                </c:pt>
                <c:pt idx="4">
                  <c:v>60.75</c:v>
                </c:pt>
              </c:numCache>
            </c:numRef>
          </c:val>
        </c:ser>
        <c:dLbls>
          <c:showLegendKey val="0"/>
          <c:showVal val="0"/>
          <c:showCatName val="0"/>
          <c:showSerName val="0"/>
          <c:showPercent val="0"/>
          <c:showBubbleSize val="0"/>
        </c:dLbls>
        <c:gapWidth val="150"/>
        <c:axId val="495038112"/>
        <c:axId val="495040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59.17</c:v>
                </c:pt>
                <c:pt idx="3">
                  <c:v>59.34</c:v>
                </c:pt>
                <c:pt idx="4">
                  <c:v>59.11</c:v>
                </c:pt>
              </c:numCache>
            </c:numRef>
          </c:val>
          <c:smooth val="0"/>
        </c:ser>
        <c:dLbls>
          <c:showLegendKey val="0"/>
          <c:showVal val="0"/>
          <c:showCatName val="0"/>
          <c:showSerName val="0"/>
          <c:showPercent val="0"/>
          <c:showBubbleSize val="0"/>
        </c:dLbls>
        <c:marker val="1"/>
        <c:smooth val="0"/>
        <c:axId val="495038112"/>
        <c:axId val="495040856"/>
      </c:lineChart>
      <c:dateAx>
        <c:axId val="495038112"/>
        <c:scaling>
          <c:orientation val="minMax"/>
        </c:scaling>
        <c:delete val="1"/>
        <c:axPos val="b"/>
        <c:numFmt formatCode="ge" sourceLinked="1"/>
        <c:majorTickMark val="none"/>
        <c:minorTickMark val="none"/>
        <c:tickLblPos val="none"/>
        <c:crossAx val="495040856"/>
        <c:crosses val="autoZero"/>
        <c:auto val="1"/>
        <c:lblOffset val="100"/>
        <c:baseTimeUnit val="years"/>
      </c:dateAx>
      <c:valAx>
        <c:axId val="495040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503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92.88</c:v>
                </c:pt>
                <c:pt idx="1">
                  <c:v>95.46</c:v>
                </c:pt>
                <c:pt idx="2">
                  <c:v>95.39</c:v>
                </c:pt>
                <c:pt idx="3">
                  <c:v>95.52</c:v>
                </c:pt>
                <c:pt idx="4">
                  <c:v>92.94</c:v>
                </c:pt>
              </c:numCache>
            </c:numRef>
          </c:val>
        </c:ser>
        <c:dLbls>
          <c:showLegendKey val="0"/>
          <c:showVal val="0"/>
          <c:showCatName val="0"/>
          <c:showSerName val="0"/>
          <c:showPercent val="0"/>
          <c:showBubbleSize val="0"/>
        </c:dLbls>
        <c:gapWidth val="150"/>
        <c:axId val="495041640"/>
        <c:axId val="495039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87.6</c:v>
                </c:pt>
                <c:pt idx="3">
                  <c:v>87.74</c:v>
                </c:pt>
                <c:pt idx="4">
                  <c:v>87.91</c:v>
                </c:pt>
              </c:numCache>
            </c:numRef>
          </c:val>
          <c:smooth val="0"/>
        </c:ser>
        <c:dLbls>
          <c:showLegendKey val="0"/>
          <c:showVal val="0"/>
          <c:showCatName val="0"/>
          <c:showSerName val="0"/>
          <c:showPercent val="0"/>
          <c:showBubbleSize val="0"/>
        </c:dLbls>
        <c:marker val="1"/>
        <c:smooth val="0"/>
        <c:axId val="495041640"/>
        <c:axId val="495039288"/>
      </c:lineChart>
      <c:dateAx>
        <c:axId val="495041640"/>
        <c:scaling>
          <c:orientation val="minMax"/>
        </c:scaling>
        <c:delete val="1"/>
        <c:axPos val="b"/>
        <c:numFmt formatCode="ge" sourceLinked="1"/>
        <c:majorTickMark val="none"/>
        <c:minorTickMark val="none"/>
        <c:tickLblPos val="none"/>
        <c:crossAx val="495039288"/>
        <c:crosses val="autoZero"/>
        <c:auto val="1"/>
        <c:lblOffset val="100"/>
        <c:baseTimeUnit val="years"/>
      </c:dateAx>
      <c:valAx>
        <c:axId val="495039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5041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104.35</c:v>
                </c:pt>
                <c:pt idx="1">
                  <c:v>106.37</c:v>
                </c:pt>
                <c:pt idx="2">
                  <c:v>120.23</c:v>
                </c:pt>
                <c:pt idx="3">
                  <c:v>123.1</c:v>
                </c:pt>
                <c:pt idx="4">
                  <c:v>116.5</c:v>
                </c:pt>
              </c:numCache>
            </c:numRef>
          </c:val>
        </c:ser>
        <c:dLbls>
          <c:showLegendKey val="0"/>
          <c:showVal val="0"/>
          <c:showCatName val="0"/>
          <c:showSerName val="0"/>
          <c:showPercent val="0"/>
          <c:showBubbleSize val="0"/>
        </c:dLbls>
        <c:gapWidth val="150"/>
        <c:axId val="458032312"/>
        <c:axId val="45803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111.96</c:v>
                </c:pt>
                <c:pt idx="3">
                  <c:v>112.69</c:v>
                </c:pt>
                <c:pt idx="4">
                  <c:v>113.16</c:v>
                </c:pt>
              </c:numCache>
            </c:numRef>
          </c:val>
          <c:smooth val="0"/>
        </c:ser>
        <c:dLbls>
          <c:showLegendKey val="0"/>
          <c:showVal val="0"/>
          <c:showCatName val="0"/>
          <c:showSerName val="0"/>
          <c:showPercent val="0"/>
          <c:showBubbleSize val="0"/>
        </c:dLbls>
        <c:marker val="1"/>
        <c:smooth val="0"/>
        <c:axId val="458032312"/>
        <c:axId val="458037408"/>
      </c:lineChart>
      <c:dateAx>
        <c:axId val="458032312"/>
        <c:scaling>
          <c:orientation val="minMax"/>
        </c:scaling>
        <c:delete val="1"/>
        <c:axPos val="b"/>
        <c:numFmt formatCode="ge" sourceLinked="1"/>
        <c:majorTickMark val="none"/>
        <c:minorTickMark val="none"/>
        <c:tickLblPos val="none"/>
        <c:crossAx val="458037408"/>
        <c:crosses val="autoZero"/>
        <c:auto val="1"/>
        <c:lblOffset val="100"/>
        <c:baseTimeUnit val="years"/>
      </c:dateAx>
      <c:valAx>
        <c:axId val="458037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8032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40.86</c:v>
                </c:pt>
                <c:pt idx="1">
                  <c:v>40.770000000000003</c:v>
                </c:pt>
                <c:pt idx="2">
                  <c:v>41.97</c:v>
                </c:pt>
                <c:pt idx="3">
                  <c:v>42.82</c:v>
                </c:pt>
                <c:pt idx="4">
                  <c:v>43.94</c:v>
                </c:pt>
              </c:numCache>
            </c:numRef>
          </c:val>
        </c:ser>
        <c:dLbls>
          <c:showLegendKey val="0"/>
          <c:showVal val="0"/>
          <c:showCatName val="0"/>
          <c:showSerName val="0"/>
          <c:showPercent val="0"/>
          <c:showBubbleSize val="0"/>
        </c:dLbls>
        <c:gapWidth val="150"/>
        <c:axId val="226310480"/>
        <c:axId val="45531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45.25</c:v>
                </c:pt>
                <c:pt idx="3">
                  <c:v>46.27</c:v>
                </c:pt>
                <c:pt idx="4">
                  <c:v>46.88</c:v>
                </c:pt>
              </c:numCache>
            </c:numRef>
          </c:val>
          <c:smooth val="0"/>
        </c:ser>
        <c:dLbls>
          <c:showLegendKey val="0"/>
          <c:showVal val="0"/>
          <c:showCatName val="0"/>
          <c:showSerName val="0"/>
          <c:showPercent val="0"/>
          <c:showBubbleSize val="0"/>
        </c:dLbls>
        <c:marker val="1"/>
        <c:smooth val="0"/>
        <c:axId val="226310480"/>
        <c:axId val="455318752"/>
      </c:lineChart>
      <c:dateAx>
        <c:axId val="226310480"/>
        <c:scaling>
          <c:orientation val="minMax"/>
        </c:scaling>
        <c:delete val="1"/>
        <c:axPos val="b"/>
        <c:numFmt formatCode="ge" sourceLinked="1"/>
        <c:majorTickMark val="none"/>
        <c:minorTickMark val="none"/>
        <c:tickLblPos val="none"/>
        <c:crossAx val="455318752"/>
        <c:crosses val="autoZero"/>
        <c:auto val="1"/>
        <c:lblOffset val="100"/>
        <c:baseTimeUnit val="years"/>
      </c:dateAx>
      <c:valAx>
        <c:axId val="45531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31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0.55000000000000004</c:v>
                </c:pt>
                <c:pt idx="1">
                  <c:v>0.7</c:v>
                </c:pt>
                <c:pt idx="2">
                  <c:v>0.9</c:v>
                </c:pt>
                <c:pt idx="3" formatCode="#,##0.00;&quot;△&quot;#,##0.00">
                  <c:v>0</c:v>
                </c:pt>
                <c:pt idx="4" formatCode="#,##0.00;&quot;△&quot;#,##0.00">
                  <c:v>0</c:v>
                </c:pt>
              </c:numCache>
            </c:numRef>
          </c:val>
        </c:ser>
        <c:dLbls>
          <c:showLegendKey val="0"/>
          <c:showVal val="0"/>
          <c:showCatName val="0"/>
          <c:showSerName val="0"/>
          <c:showPercent val="0"/>
          <c:showBubbleSize val="0"/>
        </c:dLbls>
        <c:gapWidth val="150"/>
        <c:axId val="495045168"/>
        <c:axId val="49504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10.71</c:v>
                </c:pt>
                <c:pt idx="3">
                  <c:v>10.93</c:v>
                </c:pt>
                <c:pt idx="4">
                  <c:v>13.39</c:v>
                </c:pt>
              </c:numCache>
            </c:numRef>
          </c:val>
          <c:smooth val="0"/>
        </c:ser>
        <c:dLbls>
          <c:showLegendKey val="0"/>
          <c:showVal val="0"/>
          <c:showCatName val="0"/>
          <c:showSerName val="0"/>
          <c:showPercent val="0"/>
          <c:showBubbleSize val="0"/>
        </c:dLbls>
        <c:marker val="1"/>
        <c:smooth val="0"/>
        <c:axId val="495045168"/>
        <c:axId val="495042032"/>
      </c:lineChart>
      <c:dateAx>
        <c:axId val="495045168"/>
        <c:scaling>
          <c:orientation val="minMax"/>
        </c:scaling>
        <c:delete val="1"/>
        <c:axPos val="b"/>
        <c:numFmt formatCode="ge" sourceLinked="1"/>
        <c:majorTickMark val="none"/>
        <c:minorTickMark val="none"/>
        <c:tickLblPos val="none"/>
        <c:crossAx val="495042032"/>
        <c:crosses val="autoZero"/>
        <c:auto val="1"/>
        <c:lblOffset val="100"/>
        <c:baseTimeUnit val="years"/>
      </c:dateAx>
      <c:valAx>
        <c:axId val="49504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504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95047128"/>
        <c:axId val="495038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0.41</c:v>
                </c:pt>
                <c:pt idx="3">
                  <c:v>0.54</c:v>
                </c:pt>
                <c:pt idx="4">
                  <c:v>0.68</c:v>
                </c:pt>
              </c:numCache>
            </c:numRef>
          </c:val>
          <c:smooth val="0"/>
        </c:ser>
        <c:dLbls>
          <c:showLegendKey val="0"/>
          <c:showVal val="0"/>
          <c:showCatName val="0"/>
          <c:showSerName val="0"/>
          <c:showPercent val="0"/>
          <c:showBubbleSize val="0"/>
        </c:dLbls>
        <c:marker val="1"/>
        <c:smooth val="0"/>
        <c:axId val="495047128"/>
        <c:axId val="495038504"/>
      </c:lineChart>
      <c:dateAx>
        <c:axId val="495047128"/>
        <c:scaling>
          <c:orientation val="minMax"/>
        </c:scaling>
        <c:delete val="1"/>
        <c:axPos val="b"/>
        <c:numFmt formatCode="ge" sourceLinked="1"/>
        <c:majorTickMark val="none"/>
        <c:minorTickMark val="none"/>
        <c:tickLblPos val="none"/>
        <c:crossAx val="495038504"/>
        <c:crosses val="autoZero"/>
        <c:auto val="1"/>
        <c:lblOffset val="100"/>
        <c:baseTimeUnit val="years"/>
      </c:dateAx>
      <c:valAx>
        <c:axId val="495038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5047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477.76</c:v>
                </c:pt>
                <c:pt idx="1">
                  <c:v>681.07</c:v>
                </c:pt>
                <c:pt idx="2">
                  <c:v>501.24</c:v>
                </c:pt>
                <c:pt idx="3">
                  <c:v>671.94</c:v>
                </c:pt>
                <c:pt idx="4">
                  <c:v>715.13</c:v>
                </c:pt>
              </c:numCache>
            </c:numRef>
          </c:val>
        </c:ser>
        <c:dLbls>
          <c:showLegendKey val="0"/>
          <c:showVal val="0"/>
          <c:showCatName val="0"/>
          <c:showSerName val="0"/>
          <c:showPercent val="0"/>
          <c:showBubbleSize val="0"/>
        </c:dLbls>
        <c:gapWidth val="150"/>
        <c:axId val="495044776"/>
        <c:axId val="495043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335.95</c:v>
                </c:pt>
                <c:pt idx="3">
                  <c:v>346.59</c:v>
                </c:pt>
                <c:pt idx="4">
                  <c:v>357.82</c:v>
                </c:pt>
              </c:numCache>
            </c:numRef>
          </c:val>
          <c:smooth val="0"/>
        </c:ser>
        <c:dLbls>
          <c:showLegendKey val="0"/>
          <c:showVal val="0"/>
          <c:showCatName val="0"/>
          <c:showSerName val="0"/>
          <c:showPercent val="0"/>
          <c:showBubbleSize val="0"/>
        </c:dLbls>
        <c:marker val="1"/>
        <c:smooth val="0"/>
        <c:axId val="495044776"/>
        <c:axId val="495043208"/>
      </c:lineChart>
      <c:dateAx>
        <c:axId val="495044776"/>
        <c:scaling>
          <c:orientation val="minMax"/>
        </c:scaling>
        <c:delete val="1"/>
        <c:axPos val="b"/>
        <c:numFmt formatCode="ge" sourceLinked="1"/>
        <c:majorTickMark val="none"/>
        <c:minorTickMark val="none"/>
        <c:tickLblPos val="none"/>
        <c:crossAx val="495043208"/>
        <c:crosses val="autoZero"/>
        <c:auto val="1"/>
        <c:lblOffset val="100"/>
        <c:baseTimeUnit val="years"/>
      </c:dateAx>
      <c:valAx>
        <c:axId val="495043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5044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152.82</c:v>
                </c:pt>
                <c:pt idx="1">
                  <c:v>168.06</c:v>
                </c:pt>
                <c:pt idx="2">
                  <c:v>170.76</c:v>
                </c:pt>
                <c:pt idx="3">
                  <c:v>173.04</c:v>
                </c:pt>
                <c:pt idx="4">
                  <c:v>174.26</c:v>
                </c:pt>
              </c:numCache>
            </c:numRef>
          </c:val>
        </c:ser>
        <c:dLbls>
          <c:showLegendKey val="0"/>
          <c:showVal val="0"/>
          <c:showCatName val="0"/>
          <c:showSerName val="0"/>
          <c:showPercent val="0"/>
          <c:showBubbleSize val="0"/>
        </c:dLbls>
        <c:gapWidth val="150"/>
        <c:axId val="495047912"/>
        <c:axId val="49504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319.82</c:v>
                </c:pt>
                <c:pt idx="3">
                  <c:v>312.02999999999997</c:v>
                </c:pt>
                <c:pt idx="4">
                  <c:v>307.45999999999998</c:v>
                </c:pt>
              </c:numCache>
            </c:numRef>
          </c:val>
          <c:smooth val="0"/>
        </c:ser>
        <c:dLbls>
          <c:showLegendKey val="0"/>
          <c:showVal val="0"/>
          <c:showCatName val="0"/>
          <c:showSerName val="0"/>
          <c:showPercent val="0"/>
          <c:showBubbleSize val="0"/>
        </c:dLbls>
        <c:marker val="1"/>
        <c:smooth val="0"/>
        <c:axId val="495047912"/>
        <c:axId val="495048304"/>
      </c:lineChart>
      <c:dateAx>
        <c:axId val="495047912"/>
        <c:scaling>
          <c:orientation val="minMax"/>
        </c:scaling>
        <c:delete val="1"/>
        <c:axPos val="b"/>
        <c:numFmt formatCode="ge" sourceLinked="1"/>
        <c:majorTickMark val="none"/>
        <c:minorTickMark val="none"/>
        <c:tickLblPos val="none"/>
        <c:crossAx val="495048304"/>
        <c:crosses val="autoZero"/>
        <c:auto val="1"/>
        <c:lblOffset val="100"/>
        <c:baseTimeUnit val="years"/>
      </c:dateAx>
      <c:valAx>
        <c:axId val="495048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5047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93.18</c:v>
                </c:pt>
                <c:pt idx="1">
                  <c:v>97.18</c:v>
                </c:pt>
                <c:pt idx="2">
                  <c:v>124</c:v>
                </c:pt>
                <c:pt idx="3">
                  <c:v>128.03</c:v>
                </c:pt>
                <c:pt idx="4">
                  <c:v>118.77</c:v>
                </c:pt>
              </c:numCache>
            </c:numRef>
          </c:val>
        </c:ser>
        <c:dLbls>
          <c:showLegendKey val="0"/>
          <c:showVal val="0"/>
          <c:showCatName val="0"/>
          <c:showSerName val="0"/>
          <c:showPercent val="0"/>
          <c:showBubbleSize val="0"/>
        </c:dLbls>
        <c:gapWidth val="150"/>
        <c:axId val="495043992"/>
        <c:axId val="49504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105.21</c:v>
                </c:pt>
                <c:pt idx="3">
                  <c:v>105.71</c:v>
                </c:pt>
                <c:pt idx="4">
                  <c:v>106.01</c:v>
                </c:pt>
              </c:numCache>
            </c:numRef>
          </c:val>
          <c:smooth val="0"/>
        </c:ser>
        <c:dLbls>
          <c:showLegendKey val="0"/>
          <c:showVal val="0"/>
          <c:showCatName val="0"/>
          <c:showSerName val="0"/>
          <c:showPercent val="0"/>
          <c:showBubbleSize val="0"/>
        </c:dLbls>
        <c:marker val="1"/>
        <c:smooth val="0"/>
        <c:axId val="495043992"/>
        <c:axId val="495045952"/>
      </c:lineChart>
      <c:dateAx>
        <c:axId val="495043992"/>
        <c:scaling>
          <c:orientation val="minMax"/>
        </c:scaling>
        <c:delete val="1"/>
        <c:axPos val="b"/>
        <c:numFmt formatCode="ge" sourceLinked="1"/>
        <c:majorTickMark val="none"/>
        <c:minorTickMark val="none"/>
        <c:tickLblPos val="none"/>
        <c:crossAx val="495045952"/>
        <c:crosses val="autoZero"/>
        <c:auto val="1"/>
        <c:lblOffset val="100"/>
        <c:baseTimeUnit val="years"/>
      </c:dateAx>
      <c:valAx>
        <c:axId val="49504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5043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122.01</c:v>
                </c:pt>
                <c:pt idx="1">
                  <c:v>116.67</c:v>
                </c:pt>
                <c:pt idx="2">
                  <c:v>91.36</c:v>
                </c:pt>
                <c:pt idx="3">
                  <c:v>88.29</c:v>
                </c:pt>
                <c:pt idx="4">
                  <c:v>95.44</c:v>
                </c:pt>
              </c:numCache>
            </c:numRef>
          </c:val>
        </c:ser>
        <c:dLbls>
          <c:showLegendKey val="0"/>
          <c:showVal val="0"/>
          <c:showCatName val="0"/>
          <c:showSerName val="0"/>
          <c:showPercent val="0"/>
          <c:showBubbleSize val="0"/>
        </c:dLbls>
        <c:gapWidth val="150"/>
        <c:axId val="495049088"/>
        <c:axId val="495036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162.59</c:v>
                </c:pt>
                <c:pt idx="3">
                  <c:v>162.15</c:v>
                </c:pt>
                <c:pt idx="4">
                  <c:v>162.24</c:v>
                </c:pt>
              </c:numCache>
            </c:numRef>
          </c:val>
          <c:smooth val="0"/>
        </c:ser>
        <c:dLbls>
          <c:showLegendKey val="0"/>
          <c:showVal val="0"/>
          <c:showCatName val="0"/>
          <c:showSerName val="0"/>
          <c:showPercent val="0"/>
          <c:showBubbleSize val="0"/>
        </c:dLbls>
        <c:marker val="1"/>
        <c:smooth val="0"/>
        <c:axId val="495049088"/>
        <c:axId val="495036936"/>
      </c:lineChart>
      <c:dateAx>
        <c:axId val="495049088"/>
        <c:scaling>
          <c:orientation val="minMax"/>
        </c:scaling>
        <c:delete val="1"/>
        <c:axPos val="b"/>
        <c:numFmt formatCode="ge" sourceLinked="1"/>
        <c:majorTickMark val="none"/>
        <c:minorTickMark val="none"/>
        <c:tickLblPos val="none"/>
        <c:crossAx val="495036936"/>
        <c:crosses val="autoZero"/>
        <c:auto val="1"/>
        <c:lblOffset val="100"/>
        <c:baseTimeUnit val="years"/>
      </c:dateAx>
      <c:valAx>
        <c:axId val="495036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504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D8" sqref="AD8:AJ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石川県　野々市市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60" t="s">
        <v>119</v>
      </c>
      <c r="AE8" s="60"/>
      <c r="AF8" s="60"/>
      <c r="AG8" s="60"/>
      <c r="AH8" s="60"/>
      <c r="AI8" s="60"/>
      <c r="AJ8" s="60"/>
      <c r="AK8" s="5"/>
      <c r="AL8" s="61">
        <f>データ!$R$6</f>
        <v>51821</v>
      </c>
      <c r="AM8" s="61"/>
      <c r="AN8" s="61"/>
      <c r="AO8" s="61"/>
      <c r="AP8" s="61"/>
      <c r="AQ8" s="61"/>
      <c r="AR8" s="61"/>
      <c r="AS8" s="61"/>
      <c r="AT8" s="51">
        <f>データ!$S$6</f>
        <v>13.56</v>
      </c>
      <c r="AU8" s="52"/>
      <c r="AV8" s="52"/>
      <c r="AW8" s="52"/>
      <c r="AX8" s="52"/>
      <c r="AY8" s="52"/>
      <c r="AZ8" s="52"/>
      <c r="BA8" s="52"/>
      <c r="BB8" s="53">
        <f>データ!$T$6</f>
        <v>3821.61</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86.41</v>
      </c>
      <c r="J10" s="52"/>
      <c r="K10" s="52"/>
      <c r="L10" s="52"/>
      <c r="M10" s="52"/>
      <c r="N10" s="52"/>
      <c r="O10" s="64"/>
      <c r="P10" s="53">
        <f>データ!$P$6</f>
        <v>98.59</v>
      </c>
      <c r="Q10" s="53"/>
      <c r="R10" s="53"/>
      <c r="S10" s="53"/>
      <c r="T10" s="53"/>
      <c r="U10" s="53"/>
      <c r="V10" s="53"/>
      <c r="W10" s="61">
        <f>データ!$Q$6</f>
        <v>2084</v>
      </c>
      <c r="X10" s="61"/>
      <c r="Y10" s="61"/>
      <c r="Z10" s="61"/>
      <c r="AA10" s="61"/>
      <c r="AB10" s="61"/>
      <c r="AC10" s="61"/>
      <c r="AD10" s="2"/>
      <c r="AE10" s="2"/>
      <c r="AF10" s="2"/>
      <c r="AG10" s="2"/>
      <c r="AH10" s="5"/>
      <c r="AI10" s="5"/>
      <c r="AJ10" s="5"/>
      <c r="AK10" s="5"/>
      <c r="AL10" s="61">
        <f>データ!$U$6</f>
        <v>50886</v>
      </c>
      <c r="AM10" s="61"/>
      <c r="AN10" s="61"/>
      <c r="AO10" s="61"/>
      <c r="AP10" s="61"/>
      <c r="AQ10" s="61"/>
      <c r="AR10" s="61"/>
      <c r="AS10" s="61"/>
      <c r="AT10" s="51">
        <f>データ!$V$6</f>
        <v>11.39</v>
      </c>
      <c r="AU10" s="52"/>
      <c r="AV10" s="52"/>
      <c r="AW10" s="52"/>
      <c r="AX10" s="52"/>
      <c r="AY10" s="52"/>
      <c r="AZ10" s="52"/>
      <c r="BA10" s="52"/>
      <c r="BB10" s="53">
        <f>データ!$W$6</f>
        <v>4467.6000000000004</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116</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117</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172120</v>
      </c>
      <c r="D6" s="34">
        <f t="shared" si="3"/>
        <v>46</v>
      </c>
      <c r="E6" s="34">
        <f t="shared" si="3"/>
        <v>1</v>
      </c>
      <c r="F6" s="34">
        <f t="shared" si="3"/>
        <v>0</v>
      </c>
      <c r="G6" s="34">
        <f t="shared" si="3"/>
        <v>1</v>
      </c>
      <c r="H6" s="34" t="str">
        <f t="shared" si="3"/>
        <v>石川県　野々市市</v>
      </c>
      <c r="I6" s="34" t="str">
        <f t="shared" si="3"/>
        <v>法適用</v>
      </c>
      <c r="J6" s="34" t="str">
        <f t="shared" si="3"/>
        <v>水道事業</v>
      </c>
      <c r="K6" s="34" t="str">
        <f t="shared" si="3"/>
        <v>末端給水事業</v>
      </c>
      <c r="L6" s="34" t="str">
        <f t="shared" si="3"/>
        <v>A4</v>
      </c>
      <c r="M6" s="34">
        <f t="shared" si="3"/>
        <v>0</v>
      </c>
      <c r="N6" s="35" t="str">
        <f t="shared" si="3"/>
        <v>-</v>
      </c>
      <c r="O6" s="35">
        <f t="shared" si="3"/>
        <v>86.41</v>
      </c>
      <c r="P6" s="35">
        <f t="shared" si="3"/>
        <v>98.59</v>
      </c>
      <c r="Q6" s="35">
        <f t="shared" si="3"/>
        <v>2084</v>
      </c>
      <c r="R6" s="35">
        <f t="shared" si="3"/>
        <v>51821</v>
      </c>
      <c r="S6" s="35">
        <f t="shared" si="3"/>
        <v>13.56</v>
      </c>
      <c r="T6" s="35">
        <f t="shared" si="3"/>
        <v>3821.61</v>
      </c>
      <c r="U6" s="35">
        <f t="shared" si="3"/>
        <v>50886</v>
      </c>
      <c r="V6" s="35">
        <f t="shared" si="3"/>
        <v>11.39</v>
      </c>
      <c r="W6" s="35">
        <f t="shared" si="3"/>
        <v>4467.6000000000004</v>
      </c>
      <c r="X6" s="36">
        <f>IF(X7="",NA(),X7)</f>
        <v>104.35</v>
      </c>
      <c r="Y6" s="36">
        <f t="shared" ref="Y6:AG6" si="4">IF(Y7="",NA(),Y7)</f>
        <v>106.37</v>
      </c>
      <c r="Z6" s="36">
        <f t="shared" si="4"/>
        <v>120.23</v>
      </c>
      <c r="AA6" s="36">
        <f t="shared" si="4"/>
        <v>123.1</v>
      </c>
      <c r="AB6" s="36">
        <f t="shared" si="4"/>
        <v>116.5</v>
      </c>
      <c r="AC6" s="36">
        <f t="shared" si="4"/>
        <v>106.41</v>
      </c>
      <c r="AD6" s="36">
        <f t="shared" si="4"/>
        <v>106.89</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6.33</v>
      </c>
      <c r="AO6" s="36">
        <f t="shared" si="5"/>
        <v>7.76</v>
      </c>
      <c r="AP6" s="36">
        <f t="shared" si="5"/>
        <v>0.41</v>
      </c>
      <c r="AQ6" s="36">
        <f t="shared" si="5"/>
        <v>0.54</v>
      </c>
      <c r="AR6" s="36">
        <f t="shared" si="5"/>
        <v>0.68</v>
      </c>
      <c r="AS6" s="35" t="str">
        <f>IF(AS7="","",IF(AS7="-","【-】","【"&amp;SUBSTITUTE(TEXT(AS7,"#,##0.00"),"-","△")&amp;"】"))</f>
        <v>【0.79】</v>
      </c>
      <c r="AT6" s="36">
        <f>IF(AT7="",NA(),AT7)</f>
        <v>477.76</v>
      </c>
      <c r="AU6" s="36">
        <f t="shared" ref="AU6:BC6" si="6">IF(AU7="",NA(),AU7)</f>
        <v>681.07</v>
      </c>
      <c r="AV6" s="36">
        <f t="shared" si="6"/>
        <v>501.24</v>
      </c>
      <c r="AW6" s="36">
        <f t="shared" si="6"/>
        <v>671.94</v>
      </c>
      <c r="AX6" s="36">
        <f t="shared" si="6"/>
        <v>715.13</v>
      </c>
      <c r="AY6" s="36">
        <f t="shared" si="6"/>
        <v>852.01</v>
      </c>
      <c r="AZ6" s="36">
        <f t="shared" si="6"/>
        <v>909.68</v>
      </c>
      <c r="BA6" s="36">
        <f t="shared" si="6"/>
        <v>335.95</v>
      </c>
      <c r="BB6" s="36">
        <f t="shared" si="6"/>
        <v>346.59</v>
      </c>
      <c r="BC6" s="36">
        <f t="shared" si="6"/>
        <v>357.82</v>
      </c>
      <c r="BD6" s="35" t="str">
        <f>IF(BD7="","",IF(BD7="-","【-】","【"&amp;SUBSTITUTE(TEXT(BD7,"#,##0.00"),"-","△")&amp;"】"))</f>
        <v>【262.87】</v>
      </c>
      <c r="BE6" s="36">
        <f>IF(BE7="",NA(),BE7)</f>
        <v>152.82</v>
      </c>
      <c r="BF6" s="36">
        <f t="shared" ref="BF6:BN6" si="7">IF(BF7="",NA(),BF7)</f>
        <v>168.06</v>
      </c>
      <c r="BG6" s="36">
        <f t="shared" si="7"/>
        <v>170.76</v>
      </c>
      <c r="BH6" s="36">
        <f t="shared" si="7"/>
        <v>173.04</v>
      </c>
      <c r="BI6" s="36">
        <f t="shared" si="7"/>
        <v>174.26</v>
      </c>
      <c r="BJ6" s="36">
        <f t="shared" si="7"/>
        <v>391.4</v>
      </c>
      <c r="BK6" s="36">
        <f t="shared" si="7"/>
        <v>382.65</v>
      </c>
      <c r="BL6" s="36">
        <f t="shared" si="7"/>
        <v>319.82</v>
      </c>
      <c r="BM6" s="36">
        <f t="shared" si="7"/>
        <v>312.02999999999997</v>
      </c>
      <c r="BN6" s="36">
        <f t="shared" si="7"/>
        <v>307.45999999999998</v>
      </c>
      <c r="BO6" s="35" t="str">
        <f>IF(BO7="","",IF(BO7="-","【-】","【"&amp;SUBSTITUTE(TEXT(BO7,"#,##0.00"),"-","△")&amp;"】"))</f>
        <v>【270.87】</v>
      </c>
      <c r="BP6" s="36">
        <f>IF(BP7="",NA(),BP7)</f>
        <v>93.18</v>
      </c>
      <c r="BQ6" s="36">
        <f t="shared" ref="BQ6:BY6" si="8">IF(BQ7="",NA(),BQ7)</f>
        <v>97.18</v>
      </c>
      <c r="BR6" s="36">
        <f t="shared" si="8"/>
        <v>124</v>
      </c>
      <c r="BS6" s="36">
        <f t="shared" si="8"/>
        <v>128.03</v>
      </c>
      <c r="BT6" s="36">
        <f t="shared" si="8"/>
        <v>118.77</v>
      </c>
      <c r="BU6" s="36">
        <f t="shared" si="8"/>
        <v>95.91</v>
      </c>
      <c r="BV6" s="36">
        <f t="shared" si="8"/>
        <v>96.1</v>
      </c>
      <c r="BW6" s="36">
        <f t="shared" si="8"/>
        <v>105.21</v>
      </c>
      <c r="BX6" s="36">
        <f t="shared" si="8"/>
        <v>105.71</v>
      </c>
      <c r="BY6" s="36">
        <f t="shared" si="8"/>
        <v>106.01</v>
      </c>
      <c r="BZ6" s="35" t="str">
        <f>IF(BZ7="","",IF(BZ7="-","【-】","【"&amp;SUBSTITUTE(TEXT(BZ7,"#,##0.00"),"-","△")&amp;"】"))</f>
        <v>【105.59】</v>
      </c>
      <c r="CA6" s="36">
        <f>IF(CA7="",NA(),CA7)</f>
        <v>122.01</v>
      </c>
      <c r="CB6" s="36">
        <f t="shared" ref="CB6:CJ6" si="9">IF(CB7="",NA(),CB7)</f>
        <v>116.67</v>
      </c>
      <c r="CC6" s="36">
        <f t="shared" si="9"/>
        <v>91.36</v>
      </c>
      <c r="CD6" s="36">
        <f t="shared" si="9"/>
        <v>88.29</v>
      </c>
      <c r="CE6" s="36">
        <f t="shared" si="9"/>
        <v>95.44</v>
      </c>
      <c r="CF6" s="36">
        <f t="shared" si="9"/>
        <v>179.29</v>
      </c>
      <c r="CG6" s="36">
        <f t="shared" si="9"/>
        <v>178.39</v>
      </c>
      <c r="CH6" s="36">
        <f t="shared" si="9"/>
        <v>162.59</v>
      </c>
      <c r="CI6" s="36">
        <f t="shared" si="9"/>
        <v>162.15</v>
      </c>
      <c r="CJ6" s="36">
        <f t="shared" si="9"/>
        <v>162.24</v>
      </c>
      <c r="CK6" s="35" t="str">
        <f>IF(CK7="","",IF(CK7="-","【-】","【"&amp;SUBSTITUTE(TEXT(CK7,"#,##0.00"),"-","△")&amp;"】"))</f>
        <v>【163.27】</v>
      </c>
      <c r="CL6" s="36">
        <f>IF(CL7="",NA(),CL7)</f>
        <v>56.01</v>
      </c>
      <c r="CM6" s="36">
        <f t="shared" ref="CM6:CU6" si="10">IF(CM7="",NA(),CM7)</f>
        <v>56.7</v>
      </c>
      <c r="CN6" s="36">
        <f t="shared" si="10"/>
        <v>58.27</v>
      </c>
      <c r="CO6" s="36">
        <f t="shared" si="10"/>
        <v>58.31</v>
      </c>
      <c r="CP6" s="36">
        <f t="shared" si="10"/>
        <v>60.75</v>
      </c>
      <c r="CQ6" s="36">
        <f t="shared" si="10"/>
        <v>59.09</v>
      </c>
      <c r="CR6" s="36">
        <f t="shared" si="10"/>
        <v>59.23</v>
      </c>
      <c r="CS6" s="36">
        <f t="shared" si="10"/>
        <v>59.17</v>
      </c>
      <c r="CT6" s="36">
        <f t="shared" si="10"/>
        <v>59.34</v>
      </c>
      <c r="CU6" s="36">
        <f t="shared" si="10"/>
        <v>59.11</v>
      </c>
      <c r="CV6" s="35" t="str">
        <f>IF(CV7="","",IF(CV7="-","【-】","【"&amp;SUBSTITUTE(TEXT(CV7,"#,##0.00"),"-","△")&amp;"】"))</f>
        <v>【59.94】</v>
      </c>
      <c r="CW6" s="36">
        <f>IF(CW7="",NA(),CW7)</f>
        <v>92.88</v>
      </c>
      <c r="CX6" s="36">
        <f t="shared" ref="CX6:DF6" si="11">IF(CX7="",NA(),CX7)</f>
        <v>95.46</v>
      </c>
      <c r="CY6" s="36">
        <f t="shared" si="11"/>
        <v>95.39</v>
      </c>
      <c r="CZ6" s="36">
        <f t="shared" si="11"/>
        <v>95.52</v>
      </c>
      <c r="DA6" s="36">
        <f t="shared" si="11"/>
        <v>92.94</v>
      </c>
      <c r="DB6" s="36">
        <f t="shared" si="11"/>
        <v>85.4</v>
      </c>
      <c r="DC6" s="36">
        <f t="shared" si="11"/>
        <v>85.53</v>
      </c>
      <c r="DD6" s="36">
        <f t="shared" si="11"/>
        <v>87.6</v>
      </c>
      <c r="DE6" s="36">
        <f t="shared" si="11"/>
        <v>87.74</v>
      </c>
      <c r="DF6" s="36">
        <f t="shared" si="11"/>
        <v>87.91</v>
      </c>
      <c r="DG6" s="35" t="str">
        <f>IF(DG7="","",IF(DG7="-","【-】","【"&amp;SUBSTITUTE(TEXT(DG7,"#,##0.00"),"-","△")&amp;"】"))</f>
        <v>【90.22】</v>
      </c>
      <c r="DH6" s="36">
        <f>IF(DH7="",NA(),DH7)</f>
        <v>40.86</v>
      </c>
      <c r="DI6" s="36">
        <f t="shared" ref="DI6:DQ6" si="12">IF(DI7="",NA(),DI7)</f>
        <v>40.770000000000003</v>
      </c>
      <c r="DJ6" s="36">
        <f t="shared" si="12"/>
        <v>41.97</v>
      </c>
      <c r="DK6" s="36">
        <f t="shared" si="12"/>
        <v>42.82</v>
      </c>
      <c r="DL6" s="36">
        <f t="shared" si="12"/>
        <v>43.94</v>
      </c>
      <c r="DM6" s="36">
        <f t="shared" si="12"/>
        <v>36.36</v>
      </c>
      <c r="DN6" s="36">
        <f t="shared" si="12"/>
        <v>37.340000000000003</v>
      </c>
      <c r="DO6" s="36">
        <f t="shared" si="12"/>
        <v>45.25</v>
      </c>
      <c r="DP6" s="36">
        <f t="shared" si="12"/>
        <v>46.27</v>
      </c>
      <c r="DQ6" s="36">
        <f t="shared" si="12"/>
        <v>46.88</v>
      </c>
      <c r="DR6" s="35" t="str">
        <f>IF(DR7="","",IF(DR7="-","【-】","【"&amp;SUBSTITUTE(TEXT(DR7,"#,##0.00"),"-","△")&amp;"】"))</f>
        <v>【47.91】</v>
      </c>
      <c r="DS6" s="36">
        <f>IF(DS7="",NA(),DS7)</f>
        <v>0.55000000000000004</v>
      </c>
      <c r="DT6" s="36">
        <f t="shared" ref="DT6:EB6" si="13">IF(DT7="",NA(),DT7)</f>
        <v>0.7</v>
      </c>
      <c r="DU6" s="36">
        <f t="shared" si="13"/>
        <v>0.9</v>
      </c>
      <c r="DV6" s="35">
        <f t="shared" si="13"/>
        <v>0</v>
      </c>
      <c r="DW6" s="35">
        <f t="shared" si="13"/>
        <v>0</v>
      </c>
      <c r="DX6" s="36">
        <f t="shared" si="13"/>
        <v>7.8</v>
      </c>
      <c r="DY6" s="36">
        <f t="shared" si="13"/>
        <v>8.39</v>
      </c>
      <c r="DZ6" s="36">
        <f t="shared" si="13"/>
        <v>10.71</v>
      </c>
      <c r="EA6" s="36">
        <f t="shared" si="13"/>
        <v>10.93</v>
      </c>
      <c r="EB6" s="36">
        <f t="shared" si="13"/>
        <v>13.39</v>
      </c>
      <c r="EC6" s="35" t="str">
        <f>IF(EC7="","",IF(EC7="-","【-】","【"&amp;SUBSTITUTE(TEXT(EC7,"#,##0.00"),"-","△")&amp;"】"))</f>
        <v>【15.00】</v>
      </c>
      <c r="ED6" s="36">
        <f>IF(ED7="",NA(),ED7)</f>
        <v>0.6</v>
      </c>
      <c r="EE6" s="36">
        <f t="shared" ref="EE6:EM6" si="14">IF(EE7="",NA(),EE7)</f>
        <v>0.68</v>
      </c>
      <c r="EF6" s="36">
        <f t="shared" si="14"/>
        <v>0.46</v>
      </c>
      <c r="EG6" s="36">
        <f t="shared" si="14"/>
        <v>0.71</v>
      </c>
      <c r="EH6" s="35">
        <f t="shared" si="14"/>
        <v>0</v>
      </c>
      <c r="EI6" s="36">
        <f t="shared" si="14"/>
        <v>0.81</v>
      </c>
      <c r="EJ6" s="36">
        <f t="shared" si="14"/>
        <v>0.59</v>
      </c>
      <c r="EK6" s="36">
        <f t="shared" si="14"/>
        <v>0.72</v>
      </c>
      <c r="EL6" s="36">
        <f t="shared" si="14"/>
        <v>0.71</v>
      </c>
      <c r="EM6" s="36">
        <f t="shared" si="14"/>
        <v>0.71</v>
      </c>
      <c r="EN6" s="35" t="str">
        <f>IF(EN7="","",IF(EN7="-","【-】","【"&amp;SUBSTITUTE(TEXT(EN7,"#,##0.00"),"-","△")&amp;"】"))</f>
        <v>【0.76】</v>
      </c>
    </row>
    <row r="7" spans="1:144" s="37" customFormat="1">
      <c r="A7" s="29"/>
      <c r="B7" s="38">
        <v>2016</v>
      </c>
      <c r="C7" s="38">
        <v>172120</v>
      </c>
      <c r="D7" s="38">
        <v>46</v>
      </c>
      <c r="E7" s="38">
        <v>1</v>
      </c>
      <c r="F7" s="38">
        <v>0</v>
      </c>
      <c r="G7" s="38">
        <v>1</v>
      </c>
      <c r="H7" s="38" t="s">
        <v>105</v>
      </c>
      <c r="I7" s="38" t="s">
        <v>106</v>
      </c>
      <c r="J7" s="38" t="s">
        <v>107</v>
      </c>
      <c r="K7" s="38" t="s">
        <v>108</v>
      </c>
      <c r="L7" s="38" t="s">
        <v>109</v>
      </c>
      <c r="M7" s="38"/>
      <c r="N7" s="39" t="s">
        <v>110</v>
      </c>
      <c r="O7" s="39">
        <v>86.41</v>
      </c>
      <c r="P7" s="39">
        <v>98.59</v>
      </c>
      <c r="Q7" s="39">
        <v>2084</v>
      </c>
      <c r="R7" s="39">
        <v>51821</v>
      </c>
      <c r="S7" s="39">
        <v>13.56</v>
      </c>
      <c r="T7" s="39">
        <v>3821.61</v>
      </c>
      <c r="U7" s="39">
        <v>50886</v>
      </c>
      <c r="V7" s="39">
        <v>11.39</v>
      </c>
      <c r="W7" s="39">
        <v>4467.6000000000004</v>
      </c>
      <c r="X7" s="39">
        <v>104.35</v>
      </c>
      <c r="Y7" s="39">
        <v>106.37</v>
      </c>
      <c r="Z7" s="39">
        <v>120.23</v>
      </c>
      <c r="AA7" s="39">
        <v>123.1</v>
      </c>
      <c r="AB7" s="39">
        <v>116.5</v>
      </c>
      <c r="AC7" s="39">
        <v>106.41</v>
      </c>
      <c r="AD7" s="39">
        <v>106.89</v>
      </c>
      <c r="AE7" s="39">
        <v>111.96</v>
      </c>
      <c r="AF7" s="39">
        <v>112.69</v>
      </c>
      <c r="AG7" s="39">
        <v>113.16</v>
      </c>
      <c r="AH7" s="39">
        <v>114.35</v>
      </c>
      <c r="AI7" s="39">
        <v>0</v>
      </c>
      <c r="AJ7" s="39">
        <v>0</v>
      </c>
      <c r="AK7" s="39">
        <v>0</v>
      </c>
      <c r="AL7" s="39">
        <v>0</v>
      </c>
      <c r="AM7" s="39">
        <v>0</v>
      </c>
      <c r="AN7" s="39">
        <v>6.33</v>
      </c>
      <c r="AO7" s="39">
        <v>7.76</v>
      </c>
      <c r="AP7" s="39">
        <v>0.41</v>
      </c>
      <c r="AQ7" s="39">
        <v>0.54</v>
      </c>
      <c r="AR7" s="39">
        <v>0.68</v>
      </c>
      <c r="AS7" s="39">
        <v>0.79</v>
      </c>
      <c r="AT7" s="39">
        <v>477.76</v>
      </c>
      <c r="AU7" s="39">
        <v>681.07</v>
      </c>
      <c r="AV7" s="39">
        <v>501.24</v>
      </c>
      <c r="AW7" s="39">
        <v>671.94</v>
      </c>
      <c r="AX7" s="39">
        <v>715.13</v>
      </c>
      <c r="AY7" s="39">
        <v>852.01</v>
      </c>
      <c r="AZ7" s="39">
        <v>909.68</v>
      </c>
      <c r="BA7" s="39">
        <v>335.95</v>
      </c>
      <c r="BB7" s="39">
        <v>346.59</v>
      </c>
      <c r="BC7" s="39">
        <v>357.82</v>
      </c>
      <c r="BD7" s="39">
        <v>262.87</v>
      </c>
      <c r="BE7" s="39">
        <v>152.82</v>
      </c>
      <c r="BF7" s="39">
        <v>168.06</v>
      </c>
      <c r="BG7" s="39">
        <v>170.76</v>
      </c>
      <c r="BH7" s="39">
        <v>173.04</v>
      </c>
      <c r="BI7" s="39">
        <v>174.26</v>
      </c>
      <c r="BJ7" s="39">
        <v>391.4</v>
      </c>
      <c r="BK7" s="39">
        <v>382.65</v>
      </c>
      <c r="BL7" s="39">
        <v>319.82</v>
      </c>
      <c r="BM7" s="39">
        <v>312.02999999999997</v>
      </c>
      <c r="BN7" s="39">
        <v>307.45999999999998</v>
      </c>
      <c r="BO7" s="39">
        <v>270.87</v>
      </c>
      <c r="BP7" s="39">
        <v>93.18</v>
      </c>
      <c r="BQ7" s="39">
        <v>97.18</v>
      </c>
      <c r="BR7" s="39">
        <v>124</v>
      </c>
      <c r="BS7" s="39">
        <v>128.03</v>
      </c>
      <c r="BT7" s="39">
        <v>118.77</v>
      </c>
      <c r="BU7" s="39">
        <v>95.91</v>
      </c>
      <c r="BV7" s="39">
        <v>96.1</v>
      </c>
      <c r="BW7" s="39">
        <v>105.21</v>
      </c>
      <c r="BX7" s="39">
        <v>105.71</v>
      </c>
      <c r="BY7" s="39">
        <v>106.01</v>
      </c>
      <c r="BZ7" s="39">
        <v>105.59</v>
      </c>
      <c r="CA7" s="39">
        <v>122.01</v>
      </c>
      <c r="CB7" s="39">
        <v>116.67</v>
      </c>
      <c r="CC7" s="39">
        <v>91.36</v>
      </c>
      <c r="CD7" s="39">
        <v>88.29</v>
      </c>
      <c r="CE7" s="39">
        <v>95.44</v>
      </c>
      <c r="CF7" s="39">
        <v>179.29</v>
      </c>
      <c r="CG7" s="39">
        <v>178.39</v>
      </c>
      <c r="CH7" s="39">
        <v>162.59</v>
      </c>
      <c r="CI7" s="39">
        <v>162.15</v>
      </c>
      <c r="CJ7" s="39">
        <v>162.24</v>
      </c>
      <c r="CK7" s="39">
        <v>163.27000000000001</v>
      </c>
      <c r="CL7" s="39">
        <v>56.01</v>
      </c>
      <c r="CM7" s="39">
        <v>56.7</v>
      </c>
      <c r="CN7" s="39">
        <v>58.27</v>
      </c>
      <c r="CO7" s="39">
        <v>58.31</v>
      </c>
      <c r="CP7" s="39">
        <v>60.75</v>
      </c>
      <c r="CQ7" s="39">
        <v>59.09</v>
      </c>
      <c r="CR7" s="39">
        <v>59.23</v>
      </c>
      <c r="CS7" s="39">
        <v>59.17</v>
      </c>
      <c r="CT7" s="39">
        <v>59.34</v>
      </c>
      <c r="CU7" s="39">
        <v>59.11</v>
      </c>
      <c r="CV7" s="39">
        <v>59.94</v>
      </c>
      <c r="CW7" s="39">
        <v>92.88</v>
      </c>
      <c r="CX7" s="39">
        <v>95.46</v>
      </c>
      <c r="CY7" s="39">
        <v>95.39</v>
      </c>
      <c r="CZ7" s="39">
        <v>95.52</v>
      </c>
      <c r="DA7" s="39">
        <v>92.94</v>
      </c>
      <c r="DB7" s="39">
        <v>85.4</v>
      </c>
      <c r="DC7" s="39">
        <v>85.53</v>
      </c>
      <c r="DD7" s="39">
        <v>87.6</v>
      </c>
      <c r="DE7" s="39">
        <v>87.74</v>
      </c>
      <c r="DF7" s="39">
        <v>87.91</v>
      </c>
      <c r="DG7" s="39">
        <v>90.22</v>
      </c>
      <c r="DH7" s="39">
        <v>40.86</v>
      </c>
      <c r="DI7" s="39">
        <v>40.770000000000003</v>
      </c>
      <c r="DJ7" s="39">
        <v>41.97</v>
      </c>
      <c r="DK7" s="39">
        <v>42.82</v>
      </c>
      <c r="DL7" s="39">
        <v>43.94</v>
      </c>
      <c r="DM7" s="39">
        <v>36.36</v>
      </c>
      <c r="DN7" s="39">
        <v>37.340000000000003</v>
      </c>
      <c r="DO7" s="39">
        <v>45.25</v>
      </c>
      <c r="DP7" s="39">
        <v>46.27</v>
      </c>
      <c r="DQ7" s="39">
        <v>46.88</v>
      </c>
      <c r="DR7" s="39">
        <v>47.91</v>
      </c>
      <c r="DS7" s="39">
        <v>0.55000000000000004</v>
      </c>
      <c r="DT7" s="39">
        <v>0.7</v>
      </c>
      <c r="DU7" s="39">
        <v>0.9</v>
      </c>
      <c r="DV7" s="39">
        <v>0</v>
      </c>
      <c r="DW7" s="39">
        <v>0</v>
      </c>
      <c r="DX7" s="39">
        <v>7.8</v>
      </c>
      <c r="DY7" s="39">
        <v>8.39</v>
      </c>
      <c r="DZ7" s="39">
        <v>10.71</v>
      </c>
      <c r="EA7" s="39">
        <v>10.93</v>
      </c>
      <c r="EB7" s="39">
        <v>13.39</v>
      </c>
      <c r="EC7" s="39">
        <v>15</v>
      </c>
      <c r="ED7" s="39">
        <v>0.6</v>
      </c>
      <c r="EE7" s="39">
        <v>0.68</v>
      </c>
      <c r="EF7" s="39">
        <v>0.46</v>
      </c>
      <c r="EG7" s="39">
        <v>0.71</v>
      </c>
      <c r="EH7" s="39">
        <v>0</v>
      </c>
      <c r="EI7" s="39">
        <v>0.81</v>
      </c>
      <c r="EJ7" s="39">
        <v>0.59</v>
      </c>
      <c r="EK7" s="39">
        <v>0.72</v>
      </c>
      <c r="EL7" s="39">
        <v>0.71</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西花　真吾</cp:lastModifiedBy>
  <cp:lastPrinted>2018-02-22T05:30:41Z</cp:lastPrinted>
  <dcterms:created xsi:type="dcterms:W3CDTF">2017-12-25T01:27:27Z</dcterms:created>
  <dcterms:modified xsi:type="dcterms:W3CDTF">2018-02-22T05:34:09Z</dcterms:modified>
  <cp:category/>
</cp:coreProperties>
</file>