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29財政共有\09 地方公営企業\09 照会・回答\13 経営比較分析表の分析等について（水道、電気、下水道）\03 市町→県\01 水道\01 上水\"/>
    </mc:Choice>
  </mc:AlternateContent>
  <workbookProtection workbookPassword="B319" lockStructure="1"/>
  <bookViews>
    <workbookView xWindow="240" yWindow="75"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<sst xmlns="http://schemas.openxmlformats.org/spreadsheetml/2006/main" count="232" uniqueCount="120">
  <si>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</si>
  <si>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</si>
  <si>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</si>
  <si>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</si>
  <si>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</si>
  <si>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</si>
  <si>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</si>
  <si>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</si>
  <si>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</si>
  <si>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</si>
  <si>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</si>
  <si>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</si>
  <si>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</si>
  <si>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</si>
  <si>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</si>
  <si>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</si>
  <si>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</si>
  <si>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</si>
  <si>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</si>
  <si>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</si>
  <si>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</si>
  <si>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</si>
  <si>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</si>
  <si>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</si>
  <si>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</si>
  <si>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</si>
  <si>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</si>
  <si>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</si>
  <si>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</si>
  <si>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</si>
  <si>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</si>
  <si>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</si>
  <si>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</si>
  <si>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</si>
  <si>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</si>
  <si>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</si>
  <si>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</si>
  <si>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</si>
  <si>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</si>
  <si>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</si>
  <si>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</si>
  <si>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</si>
  <si>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</si>
  <si>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</si>
  <si>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</si>
  <si>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</si>
  <si>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</si>
  <si>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</si>
  <si>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</si>
  <si>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</si>
  <si>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</si>
  <si>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</si>
  <si>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</si>
  <si>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</si>
  <si>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</si>
  <si>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</si>
  <si>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</si>
  <si>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</si>
  <si>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</si>
  <si>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</si>
  <si>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</si>
  <si>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</si>
  <si>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</si>
  <si>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</si>
  <si>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</si>
  <si>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</si>
  <si>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</si>
  <si>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</si>
  <si>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</si>
  <si>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</si>
  <si>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</si>
  <si>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</si>
  <si>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</si>
  <si>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</si>
  <si>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</si>
  <si>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</si>
  <si>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</si>
  <si>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</si>
  <si>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</si>
  <si>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</si>
  <si>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</si>
  <si>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</si>
  <si>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</si>
  <si>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</si>
  <si>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</si>
  <si>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</si>
  <si>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</si>
  <si>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</si>
  <si>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</si>
  <si>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</si>
  <si>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</si>
  <si>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</si>
  <si>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</si>
  <si>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</si>
  <si>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</si>
  <si>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</si>
  <si>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</si>
  <si>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</si>
  <si>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</si>
  <si>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</si>
  <si>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</si>
  <si>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</si>
  <si>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</si>
  <si>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</si>
  <si>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</si>
  <si>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能美市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</si>
  <si>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</si>
  <si>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</si>
  <si>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</si>
  <si>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</si>
  <si>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</si>
  <si>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</si>
  <si>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</si>
  <si>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</si>
  <si>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</si>
  <si>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</si>
  <si>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道事業の経営は、水道料金によって賄う独立採算制を基本原則としています。一般会計からの繰入金に依存せず、中長期的に自立・安定した経営基盤を築く必要があることを踏まえ、料金形態の適正化を図ることが必要です。そのため、⑤料金回収率を向上させるために最大限の努力を行うこととし、その改善策として、経常経費の縮減を断続的に実施し、営業費用の抑制を図ります。また、平成30年度から平成32年度まで段階的な料金改定を実施し、経営改善を図ります。今後は、一般会計繰入金を抑え、早期に独立採算できるよう不断の努力を行うものであります。</t>
    <rPh sb="1" eb="3">
      <t>スイドウ</t>
    </rPh>
    <rPh sb="3" eb="5">
      <t>ジギョウ</t>
    </rPh>
    <rPh sb="6" eb="8">
      <t>ケイエイ</t>
    </rPh>
    <rPh sb="10" eb="12">
      <t>スイドウ</t>
    </rPh>
    <rPh sb="12" eb="14">
      <t>リョウキン</t>
    </rPh>
    <rPh sb="18" eb="19">
      <t>マカナ</t>
    </rPh>
    <rPh sb="20" eb="22">
      <t>ドクリツ</t>
    </rPh>
    <rPh sb="22" eb="24">
      <t>サイサン</t>
    </rPh>
    <rPh sb="24" eb="25">
      <t>セイ</t>
    </rPh>
    <rPh sb="26" eb="28">
      <t>キホン</t>
    </rPh>
    <rPh sb="28" eb="30">
      <t>ゲンソク</t>
    </rPh>
    <rPh sb="37" eb="39">
      <t>イッパン</t>
    </rPh>
    <rPh sb="39" eb="41">
      <t>カイケイ</t>
    </rPh>
    <rPh sb="44" eb="46">
      <t>クリイレ</t>
    </rPh>
    <rPh sb="46" eb="47">
      <t>キン</t>
    </rPh>
    <rPh sb="48" eb="50">
      <t>イゾン</t>
    </rPh>
    <rPh sb="53" eb="54">
      <t>チュウ</t>
    </rPh>
    <rPh sb="54" eb="57">
      <t>チョウキテキ</t>
    </rPh>
    <rPh sb="58" eb="60">
      <t>ジリツ</t>
    </rPh>
    <rPh sb="61" eb="63">
      <t>アンテイ</t>
    </rPh>
    <rPh sb="65" eb="67">
      <t>ケイエイ</t>
    </rPh>
    <rPh sb="67" eb="69">
      <t>キバン</t>
    </rPh>
    <rPh sb="70" eb="71">
      <t>キズ</t>
    </rPh>
    <rPh sb="72" eb="74">
      <t>ヒツヨウ</t>
    </rPh>
    <rPh sb="80" eb="81">
      <t>フ</t>
    </rPh>
    <rPh sb="84" eb="86">
      <t>リョウキン</t>
    </rPh>
    <rPh sb="86" eb="88">
      <t>ケイタイ</t>
    </rPh>
    <rPh sb="89" eb="92">
      <t>テキセイカ</t>
    </rPh>
    <rPh sb="93" eb="94">
      <t>ハカ</t>
    </rPh>
    <rPh sb="98" eb="100">
      <t>ヒツヨウ</t>
    </rPh>
    <rPh sb="109" eb="111">
      <t>リョウキン</t>
    </rPh>
    <rPh sb="111" eb="113">
      <t>カイシュウ</t>
    </rPh>
    <rPh sb="113" eb="114">
      <t>リツ</t>
    </rPh>
    <rPh sb="115" eb="117">
      <t>コウジョウ</t>
    </rPh>
    <rPh sb="123" eb="126">
      <t>サイダイゲン</t>
    </rPh>
    <rPh sb="127" eb="129">
      <t>ドリョク</t>
    </rPh>
    <rPh sb="130" eb="131">
      <t>オコナ</t>
    </rPh>
    <rPh sb="139" eb="141">
      <t>カイゼン</t>
    </rPh>
    <rPh sb="141" eb="142">
      <t>サク</t>
    </rPh>
    <rPh sb="146" eb="148">
      <t>ケイジョウ</t>
    </rPh>
    <rPh sb="148" eb="150">
      <t>ケイヒ</t>
    </rPh>
    <rPh sb="151" eb="153">
      <t>シュクゲン</t>
    </rPh>
    <rPh sb="154" eb="157">
      <t>ダンゾクテキ</t>
    </rPh>
    <rPh sb="158" eb="160">
      <t>ジッシ</t>
    </rPh>
    <rPh sb="162" eb="164">
      <t>エイギョウ</t>
    </rPh>
    <rPh sb="164" eb="166">
      <t>ヒヨウ</t>
    </rPh>
    <rPh sb="167" eb="169">
      <t>ヨクセイ</t>
    </rPh>
    <rPh sb="170" eb="171">
      <t>ハカ</t>
    </rPh>
    <rPh sb="178" eb="180">
      <t>ヘイセイ</t>
    </rPh>
    <rPh sb="182" eb="184">
      <t>ネンド</t>
    </rPh>
    <rPh sb="186" eb="188">
      <t>ヘイセイ</t>
    </rPh>
    <rPh sb="190" eb="192">
      <t>ネンド</t>
    </rPh>
    <rPh sb="194" eb="197">
      <t>ダンカイテキ</t>
    </rPh>
    <rPh sb="198" eb="200">
      <t>リョウキン</t>
    </rPh>
    <rPh sb="200" eb="202">
      <t>カイテイ</t>
    </rPh>
    <rPh sb="203" eb="205">
      <t>ジッシ</t>
    </rPh>
    <rPh sb="207" eb="209">
      <t>ケイエイ</t>
    </rPh>
    <rPh sb="209" eb="211">
      <t>カイゼン</t>
    </rPh>
    <rPh sb="212" eb="213">
      <t>ハカ</t>
    </rPh>
    <rPh sb="217" eb="219">
      <t>コンゴ</t>
    </rPh>
    <rPh sb="221" eb="223">
      <t>イッパン</t>
    </rPh>
    <rPh sb="223" eb="225">
      <t>カイケイ</t>
    </rPh>
    <rPh sb="225" eb="226">
      <t>ク</t>
    </rPh>
    <rPh sb="226" eb="227">
      <t>イ</t>
    </rPh>
    <rPh sb="227" eb="228">
      <t>キン</t>
    </rPh>
    <rPh sb="229" eb="230">
      <t>オサ</t>
    </rPh>
    <rPh sb="232" eb="234">
      <t>ソウキ</t>
    </rPh>
    <rPh sb="235" eb="237">
      <t>ドクリツ</t>
    </rPh>
    <rPh sb="237" eb="239">
      <t>サイサン</t>
    </rPh>
    <rPh sb="244" eb="246">
      <t>フダン</t>
    </rPh>
    <rPh sb="247" eb="249">
      <t>ドリョク</t>
    </rPh>
    <rPh sb="250" eb="251">
      <t>オコナ</t>
    </rPh>
    <phoneticPr fontId="7"/>
  </si>
  <si>
    <t>①有形固定資産のうち償却対象資産の減価償却がどの程度進んでいるかを表しており、資産の老朽化度合を示しています。経年とともに老朽化度合が進行するため、今後、計画的な更新投資を行う必要があります。
②類団平均に比べ低く推移しています。これは、公共下水道の整備に合わせて配水管等の更新投資を先送りすることなく行なってきたものでありますが、管路の一部において法定耐用年数を経過しており、計画に基づいた更新を行う必要があります。
③類団平均に比べ低く推移しています。当該値の0.18％を継続した場合、全ての管路を更新するには約550年の歳月を要することになります。今後の投資計画によれば、法定耐用年数を迎える管路が大量に存在しており、また更新投資の時期が偏在していることから、計画的に、平準的な更新投資を行う必要があります。</t>
    <rPh sb="1" eb="3">
      <t>ユウケイ</t>
    </rPh>
    <rPh sb="3" eb="5">
      <t>コテイ</t>
    </rPh>
    <rPh sb="5" eb="7">
      <t>シサン</t>
    </rPh>
    <rPh sb="10" eb="12">
      <t>ショウキャク</t>
    </rPh>
    <rPh sb="12" eb="14">
      <t>タイショウ</t>
    </rPh>
    <rPh sb="14" eb="16">
      <t>シサン</t>
    </rPh>
    <rPh sb="17" eb="19">
      <t>ゲンカ</t>
    </rPh>
    <rPh sb="19" eb="21">
      <t>ショウキャク</t>
    </rPh>
    <rPh sb="24" eb="26">
      <t>テイド</t>
    </rPh>
    <rPh sb="26" eb="27">
      <t>スス</t>
    </rPh>
    <rPh sb="33" eb="34">
      <t>アラワ</t>
    </rPh>
    <rPh sb="39" eb="41">
      <t>シサン</t>
    </rPh>
    <rPh sb="42" eb="45">
      <t>ロウキュウカ</t>
    </rPh>
    <rPh sb="45" eb="47">
      <t>ドアイ</t>
    </rPh>
    <rPh sb="48" eb="49">
      <t>シメ</t>
    </rPh>
    <rPh sb="55" eb="57">
      <t>ケイネン</t>
    </rPh>
    <rPh sb="61" eb="64">
      <t>ロウキュウカ</t>
    </rPh>
    <rPh sb="64" eb="66">
      <t>ドアイ</t>
    </rPh>
    <rPh sb="67" eb="69">
      <t>シンコウ</t>
    </rPh>
    <rPh sb="74" eb="76">
      <t>コンゴ</t>
    </rPh>
    <rPh sb="77" eb="80">
      <t>ケイカクテキ</t>
    </rPh>
    <rPh sb="81" eb="83">
      <t>コウシン</t>
    </rPh>
    <rPh sb="83" eb="85">
      <t>トウシ</t>
    </rPh>
    <rPh sb="86" eb="87">
      <t>オコナ</t>
    </rPh>
    <rPh sb="88" eb="90">
      <t>ヒツヨウ</t>
    </rPh>
    <rPh sb="98" eb="99">
      <t>ルイ</t>
    </rPh>
    <rPh sb="99" eb="100">
      <t>ダン</t>
    </rPh>
    <rPh sb="100" eb="102">
      <t>ヘイキン</t>
    </rPh>
    <rPh sb="103" eb="104">
      <t>クラ</t>
    </rPh>
    <rPh sb="105" eb="106">
      <t>ヒク</t>
    </rPh>
    <rPh sb="107" eb="109">
      <t>スイイ</t>
    </rPh>
    <rPh sb="119" eb="121">
      <t>コウキョウ</t>
    </rPh>
    <rPh sb="121" eb="124">
      <t>ゲスイドウ</t>
    </rPh>
    <rPh sb="125" eb="127">
      <t>セイビ</t>
    </rPh>
    <rPh sb="128" eb="129">
      <t>ア</t>
    </rPh>
    <rPh sb="132" eb="134">
      <t>ハイスイ</t>
    </rPh>
    <rPh sb="134" eb="135">
      <t>カン</t>
    </rPh>
    <rPh sb="135" eb="136">
      <t>トウ</t>
    </rPh>
    <rPh sb="137" eb="139">
      <t>コウシン</t>
    </rPh>
    <rPh sb="139" eb="141">
      <t>トウシ</t>
    </rPh>
    <rPh sb="142" eb="144">
      <t>サキオク</t>
    </rPh>
    <rPh sb="151" eb="152">
      <t>オコナ</t>
    </rPh>
    <rPh sb="166" eb="168">
      <t>カンロ</t>
    </rPh>
    <rPh sb="169" eb="171">
      <t>イチブ</t>
    </rPh>
    <rPh sb="175" eb="177">
      <t>ホウテイ</t>
    </rPh>
    <rPh sb="177" eb="179">
      <t>タイヨウ</t>
    </rPh>
    <rPh sb="179" eb="181">
      <t>ネンスウ</t>
    </rPh>
    <rPh sb="182" eb="184">
      <t>ケイカ</t>
    </rPh>
    <rPh sb="189" eb="191">
      <t>ケイカク</t>
    </rPh>
    <rPh sb="192" eb="193">
      <t>モト</t>
    </rPh>
    <rPh sb="196" eb="198">
      <t>コウシン</t>
    </rPh>
    <rPh sb="199" eb="200">
      <t>オコナ</t>
    </rPh>
    <rPh sb="201" eb="203">
      <t>ヒツヨウ</t>
    </rPh>
    <rPh sb="211" eb="212">
      <t>ルイ</t>
    </rPh>
    <rPh sb="212" eb="213">
      <t>ダン</t>
    </rPh>
    <rPh sb="213" eb="215">
      <t>ヘイキン</t>
    </rPh>
    <rPh sb="216" eb="217">
      <t>クラ</t>
    </rPh>
    <rPh sb="218" eb="219">
      <t>ヒク</t>
    </rPh>
    <rPh sb="220" eb="222">
      <t>スイイ</t>
    </rPh>
    <rPh sb="228" eb="230">
      <t>トウガイ</t>
    </rPh>
    <rPh sb="230" eb="231">
      <t>アタイ</t>
    </rPh>
    <rPh sb="238" eb="240">
      <t>ケイゾク</t>
    </rPh>
    <rPh sb="242" eb="244">
      <t>バアイ</t>
    </rPh>
    <rPh sb="245" eb="246">
      <t>スベ</t>
    </rPh>
    <rPh sb="248" eb="250">
      <t>カンロ</t>
    </rPh>
    <rPh sb="251" eb="253">
      <t>コウシン</t>
    </rPh>
    <rPh sb="257" eb="258">
      <t>ヤク</t>
    </rPh>
    <rPh sb="261" eb="262">
      <t>ネン</t>
    </rPh>
    <rPh sb="263" eb="265">
      <t>サイゲツ</t>
    </rPh>
    <rPh sb="266" eb="267">
      <t>ヨウ</t>
    </rPh>
    <rPh sb="277" eb="279">
      <t>コンゴ</t>
    </rPh>
    <rPh sb="280" eb="282">
      <t>トウシ</t>
    </rPh>
    <rPh sb="282" eb="284">
      <t>ケイカク</t>
    </rPh>
    <rPh sb="289" eb="291">
      <t>ホウテイ</t>
    </rPh>
    <rPh sb="291" eb="293">
      <t>タイヨウ</t>
    </rPh>
    <rPh sb="293" eb="295">
      <t>ネンスウ</t>
    </rPh>
    <rPh sb="296" eb="297">
      <t>ムカ</t>
    </rPh>
    <rPh sb="299" eb="301">
      <t>カンロ</t>
    </rPh>
    <rPh sb="302" eb="304">
      <t>タイリョウ</t>
    </rPh>
    <rPh sb="305" eb="307">
      <t>ソンザイ</t>
    </rPh>
    <rPh sb="314" eb="316">
      <t>コウシン</t>
    </rPh>
    <rPh sb="316" eb="318">
      <t>トウシ</t>
    </rPh>
    <rPh sb="319" eb="321">
      <t>ジキ</t>
    </rPh>
    <rPh sb="322" eb="324">
      <t>ヘンザイ</t>
    </rPh>
    <rPh sb="333" eb="336">
      <t>ケイカクテキ</t>
    </rPh>
    <rPh sb="338" eb="340">
      <t>ヘイジュン</t>
    </rPh>
    <rPh sb="340" eb="341">
      <t>テキ</t>
    </rPh>
    <rPh sb="342" eb="344">
      <t>コウシン</t>
    </rPh>
    <rPh sb="344" eb="346">
      <t>トウシ</t>
    </rPh>
    <rPh sb="347" eb="348">
      <t>オコナ</t>
    </rPh>
    <rPh sb="349" eb="351">
      <t>ヒツヨウ</t>
    </rPh>
    <phoneticPr fontId="7"/>
  </si>
  <si>
    <t>①経常収支比率は100％を超えており,単年度収支は黒字であります。維持管理費の一部を一般会計繰入金で賄っているため、独立採算制の観点から料金改定を行う必要があります。
②累積欠損金比率は0％で、累積欠損金は発生していません。今後も現状の持続に努めていきます。
③流動比率は100％を超え、１年以内の債務に対して支払うことができる現金等があることを示しています。現金等の減少は横ばいで推移しており、引き続き経費縮減に努め、料金改定を行い、現金等の流出を抑え将来の更新投資に備える必要があります。
④類団及び全国平均からも当該値は高く推移しています。これは、公共下水道の整備に合わせて資産の更新を先送りせず行なってきたものであります。
⑤料金回収率が100％を下回っている場合、給水収益に係る費用が給水収益以外の収入で賄われていることを示しています。これは、維持管理費の一部を一般会計繰入金で賄っているためであります。
⑥料金95円に対して大幅に乖離しており料金改定が必要です。予定の料金改定を行なったとしても経常費用の全部を賄いきれず、継続して維持管理費の一部を一般会計繰入金で賄っていく必要があります。
⑦平成27年度に発生した地下水位低下の事故を受け、施設の緊急的な工事に伴い、平成28年度に事業認可の変更を実施しました。その際、給水能力を最大渇水時においても給水することができる能力に改めたことで、施設利用率が上昇しています。
⑧類団等と比較しても高いと言えますが、継続して漏水対策を強化し有収率の向上に努めていきます。</t>
    <rPh sb="1" eb="3">
      <t>ケイジョウ</t>
    </rPh>
    <rPh sb="3" eb="5">
      <t>シュウシ</t>
    </rPh>
    <rPh sb="5" eb="7">
      <t>ヒリツ</t>
    </rPh>
    <rPh sb="13" eb="14">
      <t>コ</t>
    </rPh>
    <rPh sb="19" eb="22">
      <t>タンネンド</t>
    </rPh>
    <rPh sb="22" eb="24">
      <t>シュウシ</t>
    </rPh>
    <rPh sb="25" eb="27">
      <t>クロジ</t>
    </rPh>
    <rPh sb="33" eb="35">
      <t>イジ</t>
    </rPh>
    <rPh sb="35" eb="37">
      <t>カンリ</t>
    </rPh>
    <rPh sb="37" eb="38">
      <t>ヒ</t>
    </rPh>
    <rPh sb="39" eb="41">
      <t>イチブ</t>
    </rPh>
    <rPh sb="42" eb="44">
      <t>イッパン</t>
    </rPh>
    <rPh sb="44" eb="46">
      <t>カイケイ</t>
    </rPh>
    <rPh sb="46" eb="48">
      <t>クリイレ</t>
    </rPh>
    <rPh sb="48" eb="49">
      <t>キン</t>
    </rPh>
    <rPh sb="50" eb="51">
      <t>マカナ</t>
    </rPh>
    <rPh sb="58" eb="60">
      <t>ドクリツ</t>
    </rPh>
    <rPh sb="60" eb="62">
      <t>サイサン</t>
    </rPh>
    <rPh sb="62" eb="63">
      <t>セイ</t>
    </rPh>
    <rPh sb="64" eb="66">
      <t>カンテン</t>
    </rPh>
    <rPh sb="68" eb="70">
      <t>リョウキン</t>
    </rPh>
    <rPh sb="70" eb="72">
      <t>カイテイ</t>
    </rPh>
    <rPh sb="73" eb="74">
      <t>オコナ</t>
    </rPh>
    <rPh sb="75" eb="77">
      <t>ヒツヨウ</t>
    </rPh>
    <rPh sb="85" eb="87">
      <t>ルイセキ</t>
    </rPh>
    <rPh sb="87" eb="90">
      <t>ケッソンキン</t>
    </rPh>
    <rPh sb="90" eb="92">
      <t>ヒリツ</t>
    </rPh>
    <rPh sb="97" eb="99">
      <t>ルイセキ</t>
    </rPh>
    <rPh sb="99" eb="102">
      <t>ケッソンキン</t>
    </rPh>
    <rPh sb="103" eb="105">
      <t>ハッセイ</t>
    </rPh>
    <rPh sb="112" eb="114">
      <t>コンゴ</t>
    </rPh>
    <rPh sb="115" eb="117">
      <t>ゲンジョウ</t>
    </rPh>
    <rPh sb="118" eb="120">
      <t>ジゾク</t>
    </rPh>
    <rPh sb="121" eb="122">
      <t>ツト</t>
    </rPh>
    <rPh sb="131" eb="133">
      <t>リュウドウ</t>
    </rPh>
    <rPh sb="133" eb="135">
      <t>ヒリツ</t>
    </rPh>
    <rPh sb="141" eb="142">
      <t>コ</t>
    </rPh>
    <rPh sb="145" eb="146">
      <t>ネン</t>
    </rPh>
    <rPh sb="146" eb="148">
      <t>イナイ</t>
    </rPh>
    <rPh sb="149" eb="151">
      <t>サイム</t>
    </rPh>
    <rPh sb="152" eb="153">
      <t>タイ</t>
    </rPh>
    <rPh sb="155" eb="157">
      <t>シハラ</t>
    </rPh>
    <rPh sb="164" eb="166">
      <t>ゲンキン</t>
    </rPh>
    <rPh sb="166" eb="167">
      <t>トウ</t>
    </rPh>
    <rPh sb="173" eb="174">
      <t>シメ</t>
    </rPh>
    <rPh sb="180" eb="182">
      <t>ゲンキン</t>
    </rPh>
    <rPh sb="182" eb="183">
      <t>トウ</t>
    </rPh>
    <rPh sb="184" eb="185">
      <t>ゲン</t>
    </rPh>
    <rPh sb="185" eb="186">
      <t>ショウ</t>
    </rPh>
    <rPh sb="187" eb="188">
      <t>ヨコ</t>
    </rPh>
    <rPh sb="191" eb="193">
      <t>スイイ</t>
    </rPh>
    <rPh sb="198" eb="199">
      <t>ヒ</t>
    </rPh>
    <rPh sb="200" eb="201">
      <t>ツヅ</t>
    </rPh>
    <rPh sb="204" eb="206">
      <t>シュクゲン</t>
    </rPh>
    <rPh sb="207" eb="208">
      <t>ツト</t>
    </rPh>
    <rPh sb="220" eb="221">
      <t>トウ</t>
    </rPh>
    <rPh sb="225" eb="226">
      <t>オサ</t>
    </rPh>
    <rPh sb="227" eb="229">
      <t>ショウライ</t>
    </rPh>
    <rPh sb="230" eb="232">
      <t>コウシン</t>
    </rPh>
    <rPh sb="232" eb="234">
      <t>トウシ</t>
    </rPh>
    <rPh sb="235" eb="236">
      <t>ソナ</t>
    </rPh>
    <rPh sb="238" eb="240">
      <t>ヒツヨウ</t>
    </rPh>
    <rPh sb="259" eb="261">
      <t>トウガイ</t>
    </rPh>
    <rPh sb="261" eb="262">
      <t>アタイ</t>
    </rPh>
    <rPh sb="290" eb="292">
      <t>シサン</t>
    </rPh>
    <rPh sb="317" eb="319">
      <t>リョウキン</t>
    </rPh>
    <rPh sb="319" eb="321">
      <t>カイシュウ</t>
    </rPh>
    <rPh sb="321" eb="322">
      <t>リツ</t>
    </rPh>
    <rPh sb="328" eb="330">
      <t>シタマワ</t>
    </rPh>
    <rPh sb="334" eb="336">
      <t>バアイ</t>
    </rPh>
    <rPh sb="337" eb="339">
      <t>キュウスイ</t>
    </rPh>
    <rPh sb="339" eb="341">
      <t>シュウエキ</t>
    </rPh>
    <rPh sb="342" eb="343">
      <t>カカ</t>
    </rPh>
    <rPh sb="344" eb="346">
      <t>ヒヨウ</t>
    </rPh>
    <rPh sb="347" eb="349">
      <t>キュウスイ</t>
    </rPh>
    <rPh sb="349" eb="351">
      <t>シュウエキ</t>
    </rPh>
    <rPh sb="351" eb="353">
      <t>イガイ</t>
    </rPh>
    <rPh sb="354" eb="356">
      <t>シュウニュウ</t>
    </rPh>
    <rPh sb="357" eb="358">
      <t>マカナ</t>
    </rPh>
    <rPh sb="366" eb="367">
      <t>シメ</t>
    </rPh>
    <rPh sb="377" eb="379">
      <t>イジ</t>
    </rPh>
    <rPh sb="379" eb="381">
      <t>カンリ</t>
    </rPh>
    <rPh sb="381" eb="382">
      <t>ヒ</t>
    </rPh>
    <rPh sb="383" eb="385">
      <t>イチブ</t>
    </rPh>
    <rPh sb="391" eb="392">
      <t>イ</t>
    </rPh>
    <rPh sb="394" eb="395">
      <t>マカナ</t>
    </rPh>
    <rPh sb="409" eb="411">
      <t>リョウキン</t>
    </rPh>
    <rPh sb="413" eb="414">
      <t>エン</t>
    </rPh>
    <rPh sb="415" eb="416">
      <t>タイ</t>
    </rPh>
    <rPh sb="418" eb="420">
      <t>オオハバ</t>
    </rPh>
    <rPh sb="421" eb="423">
      <t>カイリ</t>
    </rPh>
    <rPh sb="427" eb="429">
      <t>リョウキン</t>
    </rPh>
    <rPh sb="429" eb="431">
      <t>カイテイ</t>
    </rPh>
    <rPh sb="432" eb="434">
      <t>ヒツヨウ</t>
    </rPh>
    <rPh sb="437" eb="439">
      <t>ヨテイ</t>
    </rPh>
    <rPh sb="440" eb="442">
      <t>リョウキン</t>
    </rPh>
    <rPh sb="442" eb="444">
      <t>カイテイ</t>
    </rPh>
    <rPh sb="445" eb="446">
      <t>オコナ</t>
    </rPh>
    <rPh sb="453" eb="455">
      <t>ケイジョウ</t>
    </rPh>
    <rPh sb="455" eb="457">
      <t>ヒヨウ</t>
    </rPh>
    <rPh sb="458" eb="460">
      <t>ゼンブ</t>
    </rPh>
    <rPh sb="461" eb="462">
      <t>マカナ</t>
    </rPh>
    <rPh sb="467" eb="469">
      <t>ケイゾク</t>
    </rPh>
    <rPh sb="471" eb="473">
      <t>イジ</t>
    </rPh>
    <rPh sb="473" eb="475">
      <t>カンリ</t>
    </rPh>
    <rPh sb="475" eb="476">
      <t>ヒ</t>
    </rPh>
    <rPh sb="477" eb="479">
      <t>イチブ</t>
    </rPh>
    <rPh sb="480" eb="482">
      <t>イッパン</t>
    </rPh>
    <rPh sb="482" eb="484">
      <t>カイケイ</t>
    </rPh>
    <rPh sb="484" eb="486">
      <t>クリイレ</t>
    </rPh>
    <rPh sb="486" eb="487">
      <t>キン</t>
    </rPh>
    <rPh sb="488" eb="489">
      <t>マカナ</t>
    </rPh>
    <rPh sb="493" eb="495">
      <t>ヒツヨウ</t>
    </rPh>
    <rPh sb="503" eb="505">
      <t>ヘイセイ</t>
    </rPh>
    <rPh sb="507" eb="509">
      <t>ネンド</t>
    </rPh>
    <rPh sb="510" eb="512">
      <t>ハッセイ</t>
    </rPh>
    <rPh sb="514" eb="516">
      <t>チカ</t>
    </rPh>
    <rPh sb="516" eb="518">
      <t>スイイ</t>
    </rPh>
    <rPh sb="518" eb="520">
      <t>テイカ</t>
    </rPh>
    <rPh sb="521" eb="523">
      <t>ジコ</t>
    </rPh>
    <rPh sb="524" eb="525">
      <t>ウ</t>
    </rPh>
    <rPh sb="527" eb="529">
      <t>シセツ</t>
    </rPh>
    <rPh sb="530" eb="532">
      <t>キンキュウ</t>
    </rPh>
    <rPh sb="532" eb="533">
      <t>テキ</t>
    </rPh>
    <rPh sb="534" eb="536">
      <t>コウジ</t>
    </rPh>
    <rPh sb="537" eb="538">
      <t>トモナ</t>
    </rPh>
    <rPh sb="540" eb="542">
      <t>ヘイセイ</t>
    </rPh>
    <rPh sb="544" eb="546">
      <t>ネンド</t>
    </rPh>
    <rPh sb="547" eb="549">
      <t>ジギョウ</t>
    </rPh>
    <rPh sb="549" eb="551">
      <t>ニンカ</t>
    </rPh>
    <rPh sb="552" eb="554">
      <t>ヘンコウ</t>
    </rPh>
    <rPh sb="555" eb="557">
      <t>ジッシ</t>
    </rPh>
    <rPh sb="564" eb="565">
      <t>サイ</t>
    </rPh>
    <rPh sb="566" eb="568">
      <t>キュウスイ</t>
    </rPh>
    <rPh sb="568" eb="570">
      <t>ノウリョク</t>
    </rPh>
    <rPh sb="571" eb="572">
      <t>モット</t>
    </rPh>
    <rPh sb="572" eb="573">
      <t>ダイ</t>
    </rPh>
    <rPh sb="573" eb="575">
      <t>カッスイ</t>
    </rPh>
    <rPh sb="575" eb="576">
      <t>ジ</t>
    </rPh>
    <rPh sb="581" eb="583">
      <t>キュウスイ</t>
    </rPh>
    <rPh sb="591" eb="593">
      <t>ノウリョク</t>
    </rPh>
    <rPh sb="594" eb="595">
      <t>アラタ</t>
    </rPh>
    <rPh sb="601" eb="603">
      <t>シセツ</t>
    </rPh>
    <rPh sb="603" eb="605">
      <t>リヨウ</t>
    </rPh>
    <rPh sb="605" eb="606">
      <t>リツ</t>
    </rPh>
    <rPh sb="607" eb="609">
      <t>ジョウショウ</t>
    </rPh>
    <rPh sb="635" eb="637">
      <t>ケイゾク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</si>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</sst>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0.09</c:v>
                </c:pt>
                <c:pt idx="1">
                  <c:v>0.15</c:v>
                </c:pt>
                <c:pt idx="2">
                  <c:v>0.21</c:v>
                </c:pt>
                <c:pt idx="3">
                  <c:v>0.37</c:v>
                </c:pt>
                <c:pt idx="4">
                  <c:v>0.18</c:v>
                </c:pt>
              </c:numCache>
            </c:numRef>
          </c:val>
        </c:ser>
        <c:dLbls>
          <c:showLegendKey val="0"/>
          <c:showVal val="0"/>
          <c:showCatName val="0"/>
          <c:showSerName val="0"/>
          <c:showPercent val="0"/>
          <c:showBubbleSize val="0"/>
        </c:dLbls>
        <c:gapWidth val="150"/>
        <c:axId val="431175984"/>
        <c:axId val="4311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431175984"/>
        <c:axId val="431176768"/>
      </c:lineChart>
      <c:dateAx>
        <c:axId val="431175984"/>
        <c:scaling>
          <c:orientation val="minMax"/>
        </c:scaling>
        <c:delete val="1"/>
        <c:axPos val="b"/>
        <c:numFmt formatCode="ge" sourceLinked="1"/>
        <c:majorTickMark val="none"/>
        <c:minorTickMark val="none"/>
        <c:tickLblPos val="none"/>
        <c:crossAx val="431176768"/>
        <c:crosses val="autoZero"/>
        <c:auto val="1"/>
        <c:lblOffset val="100"/>
        <c:baseTimeUnit val="years"/>
      </c:dateAx>
      <c:valAx>
        <c:axId val="4311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7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49.73</c:v>
                </c:pt>
                <c:pt idx="1">
                  <c:v>49.72</c:v>
                </c:pt>
                <c:pt idx="2">
                  <c:v>50.09</c:v>
                </c:pt>
                <c:pt idx="3">
                  <c:v>49.45</c:v>
                </c:pt>
                <c:pt idx="4">
                  <c:v>72.34</c:v>
                </c:pt>
              </c:numCache>
            </c:numRef>
          </c:val>
        </c:ser>
        <c:dLbls>
          <c:showLegendKey val="0"/>
          <c:showVal val="0"/>
          <c:showCatName val="0"/>
          <c:showSerName val="0"/>
          <c:showPercent val="0"/>
          <c:showBubbleSize val="0"/>
        </c:dLbls>
        <c:gapWidth val="150"/>
        <c:axId val="458038976"/>
        <c:axId val="45804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458038976"/>
        <c:axId val="458041720"/>
      </c:lineChart>
      <c:dateAx>
        <c:axId val="458038976"/>
        <c:scaling>
          <c:orientation val="minMax"/>
        </c:scaling>
        <c:delete val="1"/>
        <c:axPos val="b"/>
        <c:numFmt formatCode="ge" sourceLinked="1"/>
        <c:majorTickMark val="none"/>
        <c:minorTickMark val="none"/>
        <c:tickLblPos val="none"/>
        <c:crossAx val="458041720"/>
        <c:crosses val="autoZero"/>
        <c:auto val="1"/>
        <c:lblOffset val="100"/>
        <c:baseTimeUnit val="years"/>
      </c:dateAx>
      <c:valAx>
        <c:axId val="45804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87.85</c:v>
                </c:pt>
                <c:pt idx="1">
                  <c:v>92.49</c:v>
                </c:pt>
                <c:pt idx="2">
                  <c:v>91.06</c:v>
                </c:pt>
                <c:pt idx="3">
                  <c:v>90.98</c:v>
                </c:pt>
                <c:pt idx="4">
                  <c:v>92.62</c:v>
                </c:pt>
              </c:numCache>
            </c:numRef>
          </c:val>
        </c:ser>
        <c:dLbls>
          <c:showLegendKey val="0"/>
          <c:showVal val="0"/>
          <c:showCatName val="0"/>
          <c:showSerName val="0"/>
          <c:showPercent val="0"/>
          <c:showBubbleSize val="0"/>
        </c:dLbls>
        <c:gapWidth val="150"/>
        <c:axId val="458033488"/>
        <c:axId val="45803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458033488"/>
        <c:axId val="458034664"/>
      </c:lineChart>
      <c:dateAx>
        <c:axId val="458033488"/>
        <c:scaling>
          <c:orientation val="minMax"/>
        </c:scaling>
        <c:delete val="1"/>
        <c:axPos val="b"/>
        <c:numFmt formatCode="ge" sourceLinked="1"/>
        <c:majorTickMark val="none"/>
        <c:minorTickMark val="none"/>
        <c:tickLblPos val="none"/>
        <c:crossAx val="458034664"/>
        <c:crosses val="autoZero"/>
        <c:auto val="1"/>
        <c:lblOffset val="100"/>
        <c:baseTimeUnit val="years"/>
      </c:dateAx>
      <c:valAx>
        <c:axId val="45803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3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103.27</c:v>
                </c:pt>
                <c:pt idx="1">
                  <c:v>106.88</c:v>
                </c:pt>
                <c:pt idx="2">
                  <c:v>117.12</c:v>
                </c:pt>
                <c:pt idx="3">
                  <c:v>99.63</c:v>
                </c:pt>
                <c:pt idx="4">
                  <c:v>111.71</c:v>
                </c:pt>
              </c:numCache>
            </c:numRef>
          </c:val>
        </c:ser>
        <c:dLbls>
          <c:showLegendKey val="0"/>
          <c:showVal val="0"/>
          <c:showCatName val="0"/>
          <c:showSerName val="0"/>
          <c:showPercent val="0"/>
          <c:showBubbleSize val="0"/>
        </c:dLbls>
        <c:gapWidth val="150"/>
        <c:axId val="223960768"/>
        <c:axId val="22395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223960768"/>
        <c:axId val="223957240"/>
      </c:lineChart>
      <c:dateAx>
        <c:axId val="223960768"/>
        <c:scaling>
          <c:orientation val="minMax"/>
        </c:scaling>
        <c:delete val="1"/>
        <c:axPos val="b"/>
        <c:numFmt formatCode="ge" sourceLinked="1"/>
        <c:majorTickMark val="none"/>
        <c:minorTickMark val="none"/>
        <c:tickLblPos val="none"/>
        <c:crossAx val="223957240"/>
        <c:crosses val="autoZero"/>
        <c:auto val="1"/>
        <c:lblOffset val="100"/>
        <c:baseTimeUnit val="years"/>
      </c:dateAx>
      <c:valAx>
        <c:axId val="223957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9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42.79</c:v>
                </c:pt>
                <c:pt idx="1">
                  <c:v>44.79</c:v>
                </c:pt>
                <c:pt idx="2">
                  <c:v>47.27</c:v>
                </c:pt>
                <c:pt idx="3">
                  <c:v>49.07</c:v>
                </c:pt>
                <c:pt idx="4">
                  <c:v>50.51</c:v>
                </c:pt>
              </c:numCache>
            </c:numRef>
          </c:val>
        </c:ser>
        <c:dLbls>
          <c:showLegendKey val="0"/>
          <c:showVal val="0"/>
          <c:showCatName val="0"/>
          <c:showSerName val="0"/>
          <c:showPercent val="0"/>
          <c:showBubbleSize val="0"/>
        </c:dLbls>
        <c:gapWidth val="150"/>
        <c:axId val="223959200"/>
        <c:axId val="22396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223959200"/>
        <c:axId val="223960376"/>
      </c:lineChart>
      <c:dateAx>
        <c:axId val="223959200"/>
        <c:scaling>
          <c:orientation val="minMax"/>
        </c:scaling>
        <c:delete val="1"/>
        <c:axPos val="b"/>
        <c:numFmt formatCode="ge" sourceLinked="1"/>
        <c:majorTickMark val="none"/>
        <c:minorTickMark val="none"/>
        <c:tickLblPos val="none"/>
        <c:crossAx val="223960376"/>
        <c:crosses val="autoZero"/>
        <c:auto val="1"/>
        <c:lblOffset val="100"/>
        <c:baseTimeUnit val="years"/>
      </c:dateAx>
      <c:valAx>
        <c:axId val="22396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0.67</c:v>
                </c:pt>
                <c:pt idx="1">
                  <c:v>2.0099999999999998</c:v>
                </c:pt>
                <c:pt idx="2">
                  <c:v>2.0699999999999998</c:v>
                </c:pt>
                <c:pt idx="3">
                  <c:v>1.67</c:v>
                </c:pt>
                <c:pt idx="4">
                  <c:v>2.48</c:v>
                </c:pt>
              </c:numCache>
            </c:numRef>
          </c:val>
        </c:ser>
        <c:dLbls>
          <c:showLegendKey val="0"/>
          <c:showVal val="0"/>
          <c:showCatName val="0"/>
          <c:showSerName val="0"/>
          <c:showPercent val="0"/>
          <c:showBubbleSize val="0"/>
        </c:dLbls>
        <c:gapWidth val="150"/>
        <c:axId val="223959984"/>
        <c:axId val="2239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223959984"/>
        <c:axId val="223957632"/>
      </c:lineChart>
      <c:dateAx>
        <c:axId val="223959984"/>
        <c:scaling>
          <c:orientation val="minMax"/>
        </c:scaling>
        <c:delete val="1"/>
        <c:axPos val="b"/>
        <c:numFmt formatCode="ge" sourceLinked="1"/>
        <c:majorTickMark val="none"/>
        <c:minorTickMark val="none"/>
        <c:tickLblPos val="none"/>
        <c:crossAx val="223957632"/>
        <c:crosses val="autoZero"/>
        <c:auto val="1"/>
        <c:lblOffset val="100"/>
        <c:baseTimeUnit val="years"/>
      </c:dateAx>
      <c:valAx>
        <c:axId val="2239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5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119.2</c:v>
                </c:pt>
                <c:pt idx="1">
                  <c:v>106.12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23962336"/>
        <c:axId val="22395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223962336"/>
        <c:axId val="223958808"/>
      </c:lineChart>
      <c:dateAx>
        <c:axId val="223962336"/>
        <c:scaling>
          <c:orientation val="minMax"/>
        </c:scaling>
        <c:delete val="1"/>
        <c:axPos val="b"/>
        <c:numFmt formatCode="ge" sourceLinked="1"/>
        <c:majorTickMark val="none"/>
        <c:minorTickMark val="none"/>
        <c:tickLblPos val="none"/>
        <c:crossAx val="223958808"/>
        <c:crosses val="autoZero"/>
        <c:auto val="1"/>
        <c:lblOffset val="100"/>
        <c:baseTimeUnit val="years"/>
      </c:dateAx>
      <c:valAx>
        <c:axId val="223958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9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891.4</c:v>
                </c:pt>
                <c:pt idx="1">
                  <c:v>904.45</c:v>
                </c:pt>
                <c:pt idx="2">
                  <c:v>243.17</c:v>
                </c:pt>
                <c:pt idx="3">
                  <c:v>159.68</c:v>
                </c:pt>
                <c:pt idx="4">
                  <c:v>153.28</c:v>
                </c:pt>
              </c:numCache>
            </c:numRef>
          </c:val>
        </c:ser>
        <c:dLbls>
          <c:showLegendKey val="0"/>
          <c:showVal val="0"/>
          <c:showCatName val="0"/>
          <c:showSerName val="0"/>
          <c:showPercent val="0"/>
          <c:showBubbleSize val="0"/>
        </c:dLbls>
        <c:gapWidth val="150"/>
        <c:axId val="226308912"/>
        <c:axId val="22631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226308912"/>
        <c:axId val="226312440"/>
      </c:lineChart>
      <c:dateAx>
        <c:axId val="226308912"/>
        <c:scaling>
          <c:orientation val="minMax"/>
        </c:scaling>
        <c:delete val="1"/>
        <c:axPos val="b"/>
        <c:numFmt formatCode="ge" sourceLinked="1"/>
        <c:majorTickMark val="none"/>
        <c:minorTickMark val="none"/>
        <c:tickLblPos val="none"/>
        <c:crossAx val="226312440"/>
        <c:crosses val="autoZero"/>
        <c:auto val="1"/>
        <c:lblOffset val="100"/>
        <c:baseTimeUnit val="years"/>
      </c:dateAx>
      <c:valAx>
        <c:axId val="226312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30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853.72</c:v>
                </c:pt>
                <c:pt idx="1">
                  <c:v>768.8</c:v>
                </c:pt>
                <c:pt idx="2">
                  <c:v>730.85</c:v>
                </c:pt>
                <c:pt idx="3">
                  <c:v>695.83</c:v>
                </c:pt>
                <c:pt idx="4">
                  <c:v>658.46</c:v>
                </c:pt>
              </c:numCache>
            </c:numRef>
          </c:val>
        </c:ser>
        <c:dLbls>
          <c:showLegendKey val="0"/>
          <c:showVal val="0"/>
          <c:showCatName val="0"/>
          <c:showSerName val="0"/>
          <c:showPercent val="0"/>
          <c:showBubbleSize val="0"/>
        </c:dLbls>
        <c:gapWidth val="150"/>
        <c:axId val="226304992"/>
        <c:axId val="2263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226304992"/>
        <c:axId val="226308128"/>
      </c:lineChart>
      <c:dateAx>
        <c:axId val="226304992"/>
        <c:scaling>
          <c:orientation val="minMax"/>
        </c:scaling>
        <c:delete val="1"/>
        <c:axPos val="b"/>
        <c:numFmt formatCode="ge" sourceLinked="1"/>
        <c:majorTickMark val="none"/>
        <c:minorTickMark val="none"/>
        <c:tickLblPos val="none"/>
        <c:crossAx val="226308128"/>
        <c:crosses val="autoZero"/>
        <c:auto val="1"/>
        <c:lblOffset val="100"/>
        <c:baseTimeUnit val="years"/>
      </c:dateAx>
      <c:valAx>
        <c:axId val="22630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3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99.89</c:v>
                </c:pt>
                <c:pt idx="1">
                  <c:v>103.8</c:v>
                </c:pt>
                <c:pt idx="2">
                  <c:v>116.52</c:v>
                </c:pt>
                <c:pt idx="3">
                  <c:v>70.260000000000005</c:v>
                </c:pt>
                <c:pt idx="4">
                  <c:v>75.39</c:v>
                </c:pt>
              </c:numCache>
            </c:numRef>
          </c:val>
        </c:ser>
        <c:dLbls>
          <c:showLegendKey val="0"/>
          <c:showVal val="0"/>
          <c:showCatName val="0"/>
          <c:showSerName val="0"/>
          <c:showPercent val="0"/>
          <c:showBubbleSize val="0"/>
        </c:dLbls>
        <c:gapWidth val="150"/>
        <c:axId val="226305384"/>
        <c:axId val="22630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226305384"/>
        <c:axId val="226307344"/>
      </c:lineChart>
      <c:dateAx>
        <c:axId val="226305384"/>
        <c:scaling>
          <c:orientation val="minMax"/>
        </c:scaling>
        <c:delete val="1"/>
        <c:axPos val="b"/>
        <c:numFmt formatCode="ge" sourceLinked="1"/>
        <c:majorTickMark val="none"/>
        <c:minorTickMark val="none"/>
        <c:tickLblPos val="none"/>
        <c:crossAx val="226307344"/>
        <c:crosses val="autoZero"/>
        <c:auto val="1"/>
        <c:lblOffset val="100"/>
        <c:baseTimeUnit val="years"/>
      </c:dateAx>
      <c:valAx>
        <c:axId val="22630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0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104.33</c:v>
                </c:pt>
                <c:pt idx="1">
                  <c:v>101.32</c:v>
                </c:pt>
                <c:pt idx="2">
                  <c:v>90.36</c:v>
                </c:pt>
                <c:pt idx="3">
                  <c:v>150.24</c:v>
                </c:pt>
                <c:pt idx="4">
                  <c:v>140.05000000000001</c:v>
                </c:pt>
              </c:numCache>
            </c:numRef>
          </c:val>
        </c:ser>
        <c:dLbls>
          <c:showLegendKey val="0"/>
          <c:showVal val="0"/>
          <c:showCatName val="0"/>
          <c:showSerName val="0"/>
          <c:showPercent val="0"/>
          <c:showBubbleSize val="0"/>
        </c:dLbls>
        <c:gapWidth val="150"/>
        <c:axId val="226308520"/>
        <c:axId val="22631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26308520"/>
        <c:axId val="226310872"/>
      </c:lineChart>
      <c:dateAx>
        <c:axId val="226308520"/>
        <c:scaling>
          <c:orientation val="minMax"/>
        </c:scaling>
        <c:delete val="1"/>
        <c:axPos val="b"/>
        <c:numFmt formatCode="ge" sourceLinked="1"/>
        <c:majorTickMark val="none"/>
        <c:minorTickMark val="none"/>
        <c:tickLblPos val="none"/>
        <c:crossAx val="226310872"/>
        <c:crosses val="autoZero"/>
        <c:auto val="1"/>
        <c:lblOffset val="100"/>
        <c:baseTimeUnit val="years"/>
      </c:dateAx>
      <c:valAx>
        <c:axId val="22631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0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AG11" sqref="AG1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石川県　能美市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49993</v>
      </c>
      <c r="AM8" s="61"/>
      <c r="AN8" s="61"/>
      <c r="AO8" s="61"/>
      <c r="AP8" s="61"/>
      <c r="AQ8" s="61"/>
      <c r="AR8" s="61"/>
      <c r="AS8" s="61"/>
      <c r="AT8" s="51">
        <f>データ!$S$6</f>
        <v>84.14</v>
      </c>
      <c r="AU8" s="52"/>
      <c r="AV8" s="52"/>
      <c r="AW8" s="52"/>
      <c r="AX8" s="52"/>
      <c r="AY8" s="52"/>
      <c r="AZ8" s="52"/>
      <c r="BA8" s="52"/>
      <c r="BB8" s="53">
        <f>データ!$T$6</f>
        <v>594.16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48.7</v>
      </c>
      <c r="J10" s="52"/>
      <c r="K10" s="52"/>
      <c r="L10" s="52"/>
      <c r="M10" s="52"/>
      <c r="N10" s="52"/>
      <c r="O10" s="64"/>
      <c r="P10" s="53">
        <f>データ!$P$6</f>
        <v>99.85</v>
      </c>
      <c r="Q10" s="53"/>
      <c r="R10" s="53"/>
      <c r="S10" s="53"/>
      <c r="T10" s="53"/>
      <c r="U10" s="53"/>
      <c r="V10" s="53"/>
      <c r="W10" s="61">
        <f>データ!$Q$6</f>
        <v>2376</v>
      </c>
      <c r="X10" s="61"/>
      <c r="Y10" s="61"/>
      <c r="Z10" s="61"/>
      <c r="AA10" s="61"/>
      <c r="AB10" s="61"/>
      <c r="AC10" s="61"/>
      <c r="AD10" s="2"/>
      <c r="AE10" s="2"/>
      <c r="AF10" s="2"/>
      <c r="AG10" s="2"/>
      <c r="AH10" s="5"/>
      <c r="AI10" s="5"/>
      <c r="AJ10" s="5"/>
      <c r="AK10" s="5"/>
      <c r="AL10" s="61">
        <f>データ!$U$6</f>
        <v>49823</v>
      </c>
      <c r="AM10" s="61"/>
      <c r="AN10" s="61"/>
      <c r="AO10" s="61"/>
      <c r="AP10" s="61"/>
      <c r="AQ10" s="61"/>
      <c r="AR10" s="61"/>
      <c r="AS10" s="61"/>
      <c r="AT10" s="51">
        <f>データ!$V$6</f>
        <v>51.55</v>
      </c>
      <c r="AU10" s="52"/>
      <c r="AV10" s="52"/>
      <c r="AW10" s="52"/>
      <c r="AX10" s="52"/>
      <c r="AY10" s="52"/>
      <c r="AZ10" s="52"/>
      <c r="BA10" s="52"/>
      <c r="BB10" s="53">
        <f>データ!$W$6</f>
        <v>966.5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116</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172111</v>
      </c>
      <c r="D6" s="34">
        <f t="shared" si="3"/>
        <v>46</v>
      </c>
      <c r="E6" s="34">
        <f t="shared" si="3"/>
        <v>1</v>
      </c>
      <c r="F6" s="34">
        <f t="shared" si="3"/>
        <v>0</v>
      </c>
      <c r="G6" s="34">
        <f t="shared" si="3"/>
        <v>1</v>
      </c>
      <c r="H6" s="34" t="str">
        <f t="shared" si="3"/>
        <v>石川県　能美市</v>
      </c>
      <c r="I6" s="34" t="str">
        <f t="shared" si="3"/>
        <v>法適用</v>
      </c>
      <c r="J6" s="34" t="str">
        <f t="shared" si="3"/>
        <v>水道事業</v>
      </c>
      <c r="K6" s="34" t="str">
        <f t="shared" si="3"/>
        <v>末端給水事業</v>
      </c>
      <c r="L6" s="34" t="str">
        <f t="shared" si="3"/>
        <v>A5</v>
      </c>
      <c r="M6" s="34">
        <f t="shared" si="3"/>
        <v>0</v>
      </c>
      <c r="N6" s="35" t="str">
        <f t="shared" si="3"/>
        <v>-</v>
      </c>
      <c r="O6" s="35">
        <f t="shared" si="3"/>
        <v>48.7</v>
      </c>
      <c r="P6" s="35">
        <f t="shared" si="3"/>
        <v>99.85</v>
      </c>
      <c r="Q6" s="35">
        <f t="shared" si="3"/>
        <v>2376</v>
      </c>
      <c r="R6" s="35">
        <f t="shared" si="3"/>
        <v>49993</v>
      </c>
      <c r="S6" s="35">
        <f t="shared" si="3"/>
        <v>84.14</v>
      </c>
      <c r="T6" s="35">
        <f t="shared" si="3"/>
        <v>594.16</v>
      </c>
      <c r="U6" s="35">
        <f t="shared" si="3"/>
        <v>49823</v>
      </c>
      <c r="V6" s="35">
        <f t="shared" si="3"/>
        <v>51.55</v>
      </c>
      <c r="W6" s="35">
        <f t="shared" si="3"/>
        <v>966.5</v>
      </c>
      <c r="X6" s="36">
        <f>IF(X7="",NA(),X7)</f>
        <v>103.27</v>
      </c>
      <c r="Y6" s="36">
        <f t="shared" ref="Y6:AG6" si="4">IF(Y7="",NA(),Y7)</f>
        <v>106.88</v>
      </c>
      <c r="Z6" s="36">
        <f t="shared" si="4"/>
        <v>117.12</v>
      </c>
      <c r="AA6" s="36">
        <f t="shared" si="4"/>
        <v>99.63</v>
      </c>
      <c r="AB6" s="36">
        <f t="shared" si="4"/>
        <v>111.71</v>
      </c>
      <c r="AC6" s="36">
        <f t="shared" si="4"/>
        <v>106.41</v>
      </c>
      <c r="AD6" s="36">
        <f t="shared" si="4"/>
        <v>106.89</v>
      </c>
      <c r="AE6" s="36">
        <f t="shared" si="4"/>
        <v>109.04</v>
      </c>
      <c r="AF6" s="36">
        <f t="shared" si="4"/>
        <v>109.64</v>
      </c>
      <c r="AG6" s="36">
        <f t="shared" si="4"/>
        <v>110.95</v>
      </c>
      <c r="AH6" s="35" t="str">
        <f>IF(AH7="","",IF(AH7="-","【-】","【"&amp;SUBSTITUTE(TEXT(AH7,"#,##0.00"),"-","△")&amp;"】"))</f>
        <v>【114.35】</v>
      </c>
      <c r="AI6" s="36">
        <f>IF(AI7="",NA(),AI7)</f>
        <v>119.2</v>
      </c>
      <c r="AJ6" s="36">
        <f t="shared" ref="AJ6:AR6" si="5">IF(AJ7="",NA(),AJ7)</f>
        <v>106.12</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891.4</v>
      </c>
      <c r="AU6" s="36">
        <f t="shared" ref="AU6:BC6" si="6">IF(AU7="",NA(),AU7)</f>
        <v>904.45</v>
      </c>
      <c r="AV6" s="36">
        <f t="shared" si="6"/>
        <v>243.17</v>
      </c>
      <c r="AW6" s="36">
        <f t="shared" si="6"/>
        <v>159.68</v>
      </c>
      <c r="AX6" s="36">
        <f t="shared" si="6"/>
        <v>153.28</v>
      </c>
      <c r="AY6" s="36">
        <f t="shared" si="6"/>
        <v>852.01</v>
      </c>
      <c r="AZ6" s="36">
        <f t="shared" si="6"/>
        <v>909.68</v>
      </c>
      <c r="BA6" s="36">
        <f t="shared" si="6"/>
        <v>382.09</v>
      </c>
      <c r="BB6" s="36">
        <f t="shared" si="6"/>
        <v>371.31</v>
      </c>
      <c r="BC6" s="36">
        <f t="shared" si="6"/>
        <v>377.63</v>
      </c>
      <c r="BD6" s="35" t="str">
        <f>IF(BD7="","",IF(BD7="-","【-】","【"&amp;SUBSTITUTE(TEXT(BD7,"#,##0.00"),"-","△")&amp;"】"))</f>
        <v>【262.87】</v>
      </c>
      <c r="BE6" s="36">
        <f>IF(BE7="",NA(),BE7)</f>
        <v>853.72</v>
      </c>
      <c r="BF6" s="36">
        <f t="shared" ref="BF6:BN6" si="7">IF(BF7="",NA(),BF7)</f>
        <v>768.8</v>
      </c>
      <c r="BG6" s="36">
        <f t="shared" si="7"/>
        <v>730.85</v>
      </c>
      <c r="BH6" s="36">
        <f t="shared" si="7"/>
        <v>695.83</v>
      </c>
      <c r="BI6" s="36">
        <f t="shared" si="7"/>
        <v>658.46</v>
      </c>
      <c r="BJ6" s="36">
        <f t="shared" si="7"/>
        <v>391.4</v>
      </c>
      <c r="BK6" s="36">
        <f t="shared" si="7"/>
        <v>382.65</v>
      </c>
      <c r="BL6" s="36">
        <f t="shared" si="7"/>
        <v>385.06</v>
      </c>
      <c r="BM6" s="36">
        <f t="shared" si="7"/>
        <v>373.09</v>
      </c>
      <c r="BN6" s="36">
        <f t="shared" si="7"/>
        <v>364.71</v>
      </c>
      <c r="BO6" s="35" t="str">
        <f>IF(BO7="","",IF(BO7="-","【-】","【"&amp;SUBSTITUTE(TEXT(BO7,"#,##0.00"),"-","△")&amp;"】"))</f>
        <v>【270.87】</v>
      </c>
      <c r="BP6" s="36">
        <f>IF(BP7="",NA(),BP7)</f>
        <v>99.89</v>
      </c>
      <c r="BQ6" s="36">
        <f t="shared" ref="BQ6:BY6" si="8">IF(BQ7="",NA(),BQ7)</f>
        <v>103.8</v>
      </c>
      <c r="BR6" s="36">
        <f t="shared" si="8"/>
        <v>116.52</v>
      </c>
      <c r="BS6" s="36">
        <f t="shared" si="8"/>
        <v>70.260000000000005</v>
      </c>
      <c r="BT6" s="36">
        <f t="shared" si="8"/>
        <v>75.39</v>
      </c>
      <c r="BU6" s="36">
        <f t="shared" si="8"/>
        <v>95.91</v>
      </c>
      <c r="BV6" s="36">
        <f t="shared" si="8"/>
        <v>96.1</v>
      </c>
      <c r="BW6" s="36">
        <f t="shared" si="8"/>
        <v>99.07</v>
      </c>
      <c r="BX6" s="36">
        <f t="shared" si="8"/>
        <v>99.99</v>
      </c>
      <c r="BY6" s="36">
        <f t="shared" si="8"/>
        <v>100.65</v>
      </c>
      <c r="BZ6" s="35" t="str">
        <f>IF(BZ7="","",IF(BZ7="-","【-】","【"&amp;SUBSTITUTE(TEXT(BZ7,"#,##0.00"),"-","△")&amp;"】"))</f>
        <v>【105.59】</v>
      </c>
      <c r="CA6" s="36">
        <f>IF(CA7="",NA(),CA7)</f>
        <v>104.33</v>
      </c>
      <c r="CB6" s="36">
        <f t="shared" ref="CB6:CJ6" si="9">IF(CB7="",NA(),CB7)</f>
        <v>101.32</v>
      </c>
      <c r="CC6" s="36">
        <f t="shared" si="9"/>
        <v>90.36</v>
      </c>
      <c r="CD6" s="36">
        <f t="shared" si="9"/>
        <v>150.24</v>
      </c>
      <c r="CE6" s="36">
        <f t="shared" si="9"/>
        <v>140.05000000000001</v>
      </c>
      <c r="CF6" s="36">
        <f t="shared" si="9"/>
        <v>179.29</v>
      </c>
      <c r="CG6" s="36">
        <f t="shared" si="9"/>
        <v>178.39</v>
      </c>
      <c r="CH6" s="36">
        <f t="shared" si="9"/>
        <v>173.03</v>
      </c>
      <c r="CI6" s="36">
        <f t="shared" si="9"/>
        <v>171.15</v>
      </c>
      <c r="CJ6" s="36">
        <f t="shared" si="9"/>
        <v>170.19</v>
      </c>
      <c r="CK6" s="35" t="str">
        <f>IF(CK7="","",IF(CK7="-","【-】","【"&amp;SUBSTITUTE(TEXT(CK7,"#,##0.00"),"-","△")&amp;"】"))</f>
        <v>【163.27】</v>
      </c>
      <c r="CL6" s="36">
        <f>IF(CL7="",NA(),CL7)</f>
        <v>49.73</v>
      </c>
      <c r="CM6" s="36">
        <f t="shared" ref="CM6:CU6" si="10">IF(CM7="",NA(),CM7)</f>
        <v>49.72</v>
      </c>
      <c r="CN6" s="36">
        <f t="shared" si="10"/>
        <v>50.09</v>
      </c>
      <c r="CO6" s="36">
        <f t="shared" si="10"/>
        <v>49.45</v>
      </c>
      <c r="CP6" s="36">
        <f t="shared" si="10"/>
        <v>72.34</v>
      </c>
      <c r="CQ6" s="36">
        <f t="shared" si="10"/>
        <v>59.09</v>
      </c>
      <c r="CR6" s="36">
        <f t="shared" si="10"/>
        <v>59.23</v>
      </c>
      <c r="CS6" s="36">
        <f t="shared" si="10"/>
        <v>58.58</v>
      </c>
      <c r="CT6" s="36">
        <f t="shared" si="10"/>
        <v>58.53</v>
      </c>
      <c r="CU6" s="36">
        <f t="shared" si="10"/>
        <v>59.01</v>
      </c>
      <c r="CV6" s="35" t="str">
        <f>IF(CV7="","",IF(CV7="-","【-】","【"&amp;SUBSTITUTE(TEXT(CV7,"#,##0.00"),"-","△")&amp;"】"))</f>
        <v>【59.94】</v>
      </c>
      <c r="CW6" s="36">
        <f>IF(CW7="",NA(),CW7)</f>
        <v>87.85</v>
      </c>
      <c r="CX6" s="36">
        <f t="shared" ref="CX6:DF6" si="11">IF(CX7="",NA(),CX7)</f>
        <v>92.49</v>
      </c>
      <c r="CY6" s="36">
        <f t="shared" si="11"/>
        <v>91.06</v>
      </c>
      <c r="CZ6" s="36">
        <f t="shared" si="11"/>
        <v>90.98</v>
      </c>
      <c r="DA6" s="36">
        <f t="shared" si="11"/>
        <v>92.62</v>
      </c>
      <c r="DB6" s="36">
        <f t="shared" si="11"/>
        <v>85.4</v>
      </c>
      <c r="DC6" s="36">
        <f t="shared" si="11"/>
        <v>85.53</v>
      </c>
      <c r="DD6" s="36">
        <f t="shared" si="11"/>
        <v>85.23</v>
      </c>
      <c r="DE6" s="36">
        <f t="shared" si="11"/>
        <v>85.26</v>
      </c>
      <c r="DF6" s="36">
        <f t="shared" si="11"/>
        <v>85.37</v>
      </c>
      <c r="DG6" s="35" t="str">
        <f>IF(DG7="","",IF(DG7="-","【-】","【"&amp;SUBSTITUTE(TEXT(DG7,"#,##0.00"),"-","△")&amp;"】"))</f>
        <v>【90.22】</v>
      </c>
      <c r="DH6" s="36">
        <f>IF(DH7="",NA(),DH7)</f>
        <v>42.79</v>
      </c>
      <c r="DI6" s="36">
        <f t="shared" ref="DI6:DQ6" si="12">IF(DI7="",NA(),DI7)</f>
        <v>44.79</v>
      </c>
      <c r="DJ6" s="36">
        <f t="shared" si="12"/>
        <v>47.27</v>
      </c>
      <c r="DK6" s="36">
        <f t="shared" si="12"/>
        <v>49.07</v>
      </c>
      <c r="DL6" s="36">
        <f t="shared" si="12"/>
        <v>50.51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0.67</v>
      </c>
      <c r="DT6" s="36">
        <f t="shared" ref="DT6:EB6" si="13">IF(DT7="",NA(),DT7)</f>
        <v>2.0099999999999998</v>
      </c>
      <c r="DU6" s="36">
        <f t="shared" si="13"/>
        <v>2.0699999999999998</v>
      </c>
      <c r="DV6" s="36">
        <f t="shared" si="13"/>
        <v>1.67</v>
      </c>
      <c r="DW6" s="36">
        <f t="shared" si="13"/>
        <v>2.48</v>
      </c>
      <c r="DX6" s="36">
        <f t="shared" si="13"/>
        <v>7.8</v>
      </c>
      <c r="DY6" s="36">
        <f t="shared" si="13"/>
        <v>8.39</v>
      </c>
      <c r="DZ6" s="36">
        <f t="shared" si="13"/>
        <v>10.09</v>
      </c>
      <c r="EA6" s="36">
        <f t="shared" si="13"/>
        <v>10.54</v>
      </c>
      <c r="EB6" s="36">
        <f t="shared" si="13"/>
        <v>12.03</v>
      </c>
      <c r="EC6" s="35" t="str">
        <f>IF(EC7="","",IF(EC7="-","【-】","【"&amp;SUBSTITUTE(TEXT(EC7,"#,##0.00"),"-","△")&amp;"】"))</f>
        <v>【15.00】</v>
      </c>
      <c r="ED6" s="36">
        <f>IF(ED7="",NA(),ED7)</f>
        <v>0.09</v>
      </c>
      <c r="EE6" s="36">
        <f t="shared" ref="EE6:EM6" si="14">IF(EE7="",NA(),EE7)</f>
        <v>0.15</v>
      </c>
      <c r="EF6" s="36">
        <f t="shared" si="14"/>
        <v>0.21</v>
      </c>
      <c r="EG6" s="36">
        <f t="shared" si="14"/>
        <v>0.37</v>
      </c>
      <c r="EH6" s="36">
        <f t="shared" si="14"/>
        <v>0.18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172111</v>
      </c>
      <c r="D7" s="38">
        <v>46</v>
      </c>
      <c r="E7" s="38">
        <v>1</v>
      </c>
      <c r="F7" s="38">
        <v>0</v>
      </c>
      <c r="G7" s="38">
        <v>1</v>
      </c>
      <c r="H7" s="38" t="s">
        <v>105</v>
      </c>
      <c r="I7" s="38" t="s">
        <v>106</v>
      </c>
      <c r="J7" s="38" t="s">
        <v>107</v>
      </c>
      <c r="K7" s="38" t="s">
        <v>108</v>
      </c>
      <c r="L7" s="38" t="s">
        <v>109</v>
      </c>
      <c r="M7" s="38"/>
      <c r="N7" s="39" t="s">
        <v>110</v>
      </c>
      <c r="O7" s="39">
        <v>48.7</v>
      </c>
      <c r="P7" s="39">
        <v>99.85</v>
      </c>
      <c r="Q7" s="39">
        <v>2376</v>
      </c>
      <c r="R7" s="39">
        <v>49993</v>
      </c>
      <c r="S7" s="39">
        <v>84.14</v>
      </c>
      <c r="T7" s="39">
        <v>594.16</v>
      </c>
      <c r="U7" s="39">
        <v>49823</v>
      </c>
      <c r="V7" s="39">
        <v>51.55</v>
      </c>
      <c r="W7" s="39">
        <v>966.5</v>
      </c>
      <c r="X7" s="39">
        <v>103.27</v>
      </c>
      <c r="Y7" s="39">
        <v>106.88</v>
      </c>
      <c r="Z7" s="39">
        <v>117.12</v>
      </c>
      <c r="AA7" s="39">
        <v>99.63</v>
      </c>
      <c r="AB7" s="39">
        <v>111.71</v>
      </c>
      <c r="AC7" s="39">
        <v>106.41</v>
      </c>
      <c r="AD7" s="39">
        <v>106.89</v>
      </c>
      <c r="AE7" s="39">
        <v>109.04</v>
      </c>
      <c r="AF7" s="39">
        <v>109.64</v>
      </c>
      <c r="AG7" s="39">
        <v>110.95</v>
      </c>
      <c r="AH7" s="39">
        <v>114.35</v>
      </c>
      <c r="AI7" s="39">
        <v>119.2</v>
      </c>
      <c r="AJ7" s="39">
        <v>106.12</v>
      </c>
      <c r="AK7" s="39">
        <v>0</v>
      </c>
      <c r="AL7" s="39">
        <v>0</v>
      </c>
      <c r="AM7" s="39">
        <v>0</v>
      </c>
      <c r="AN7" s="39">
        <v>6.33</v>
      </c>
      <c r="AO7" s="39">
        <v>7.76</v>
      </c>
      <c r="AP7" s="39">
        <v>3.77</v>
      </c>
      <c r="AQ7" s="39">
        <v>3.62</v>
      </c>
      <c r="AR7" s="39">
        <v>3.91</v>
      </c>
      <c r="AS7" s="39">
        <v>0.79</v>
      </c>
      <c r="AT7" s="39">
        <v>891.4</v>
      </c>
      <c r="AU7" s="39">
        <v>904.45</v>
      </c>
      <c r="AV7" s="39">
        <v>243.17</v>
      </c>
      <c r="AW7" s="39">
        <v>159.68</v>
      </c>
      <c r="AX7" s="39">
        <v>153.28</v>
      </c>
      <c r="AY7" s="39">
        <v>852.01</v>
      </c>
      <c r="AZ7" s="39">
        <v>909.68</v>
      </c>
      <c r="BA7" s="39">
        <v>382.09</v>
      </c>
      <c r="BB7" s="39">
        <v>371.31</v>
      </c>
      <c r="BC7" s="39">
        <v>377.63</v>
      </c>
      <c r="BD7" s="39">
        <v>262.87</v>
      </c>
      <c r="BE7" s="39">
        <v>853.72</v>
      </c>
      <c r="BF7" s="39">
        <v>768.8</v>
      </c>
      <c r="BG7" s="39">
        <v>730.85</v>
      </c>
      <c r="BH7" s="39">
        <v>695.83</v>
      </c>
      <c r="BI7" s="39">
        <v>658.46</v>
      </c>
      <c r="BJ7" s="39">
        <v>391.4</v>
      </c>
      <c r="BK7" s="39">
        <v>382.65</v>
      </c>
      <c r="BL7" s="39">
        <v>385.06</v>
      </c>
      <c r="BM7" s="39">
        <v>373.09</v>
      </c>
      <c r="BN7" s="39">
        <v>364.71</v>
      </c>
      <c r="BO7" s="39">
        <v>270.87</v>
      </c>
      <c r="BP7" s="39">
        <v>99.89</v>
      </c>
      <c r="BQ7" s="39">
        <v>103.8</v>
      </c>
      <c r="BR7" s="39">
        <v>116.52</v>
      </c>
      <c r="BS7" s="39">
        <v>70.260000000000005</v>
      </c>
      <c r="BT7" s="39">
        <v>75.39</v>
      </c>
      <c r="BU7" s="39">
        <v>95.91</v>
      </c>
      <c r="BV7" s="39">
        <v>96.1</v>
      </c>
      <c r="BW7" s="39">
        <v>99.07</v>
      </c>
      <c r="BX7" s="39">
        <v>99.99</v>
      </c>
      <c r="BY7" s="39">
        <v>100.65</v>
      </c>
      <c r="BZ7" s="39">
        <v>105.59</v>
      </c>
      <c r="CA7" s="39">
        <v>104.33</v>
      </c>
      <c r="CB7" s="39">
        <v>101.32</v>
      </c>
      <c r="CC7" s="39">
        <v>90.36</v>
      </c>
      <c r="CD7" s="39">
        <v>150.24</v>
      </c>
      <c r="CE7" s="39">
        <v>140.05000000000001</v>
      </c>
      <c r="CF7" s="39">
        <v>179.29</v>
      </c>
      <c r="CG7" s="39">
        <v>178.39</v>
      </c>
      <c r="CH7" s="39">
        <v>173.03</v>
      </c>
      <c r="CI7" s="39">
        <v>171.15</v>
      </c>
      <c r="CJ7" s="39">
        <v>170.19</v>
      </c>
      <c r="CK7" s="39">
        <v>163.27000000000001</v>
      </c>
      <c r="CL7" s="39">
        <v>49.73</v>
      </c>
      <c r="CM7" s="39">
        <v>49.72</v>
      </c>
      <c r="CN7" s="39">
        <v>50.09</v>
      </c>
      <c r="CO7" s="39">
        <v>49.45</v>
      </c>
      <c r="CP7" s="39">
        <v>72.34</v>
      </c>
      <c r="CQ7" s="39">
        <v>59.09</v>
      </c>
      <c r="CR7" s="39">
        <v>59.23</v>
      </c>
      <c r="CS7" s="39">
        <v>58.58</v>
      </c>
      <c r="CT7" s="39">
        <v>58.53</v>
      </c>
      <c r="CU7" s="39">
        <v>59.01</v>
      </c>
      <c r="CV7" s="39">
        <v>59.94</v>
      </c>
      <c r="CW7" s="39">
        <v>87.85</v>
      </c>
      <c r="CX7" s="39">
        <v>92.49</v>
      </c>
      <c r="CY7" s="39">
        <v>91.06</v>
      </c>
      <c r="CZ7" s="39">
        <v>90.98</v>
      </c>
      <c r="DA7" s="39">
        <v>92.62</v>
      </c>
      <c r="DB7" s="39">
        <v>85.4</v>
      </c>
      <c r="DC7" s="39">
        <v>85.53</v>
      </c>
      <c r="DD7" s="39">
        <v>85.23</v>
      </c>
      <c r="DE7" s="39">
        <v>85.26</v>
      </c>
      <c r="DF7" s="39">
        <v>85.37</v>
      </c>
      <c r="DG7" s="39">
        <v>90.22</v>
      </c>
      <c r="DH7" s="39">
        <v>42.79</v>
      </c>
      <c r="DI7" s="39">
        <v>44.79</v>
      </c>
      <c r="DJ7" s="39">
        <v>47.27</v>
      </c>
      <c r="DK7" s="39">
        <v>49.07</v>
      </c>
      <c r="DL7" s="39">
        <v>50.51</v>
      </c>
      <c r="DM7" s="39">
        <v>36.36</v>
      </c>
      <c r="DN7" s="39">
        <v>37.340000000000003</v>
      </c>
      <c r="DO7" s="39">
        <v>44.31</v>
      </c>
      <c r="DP7" s="39">
        <v>45.75</v>
      </c>
      <c r="DQ7" s="39">
        <v>46.9</v>
      </c>
      <c r="DR7" s="39">
        <v>47.91</v>
      </c>
      <c r="DS7" s="39">
        <v>0.67</v>
      </c>
      <c r="DT7" s="39">
        <v>2.0099999999999998</v>
      </c>
      <c r="DU7" s="39">
        <v>2.0699999999999998</v>
      </c>
      <c r="DV7" s="39">
        <v>1.67</v>
      </c>
      <c r="DW7" s="39">
        <v>2.48</v>
      </c>
      <c r="DX7" s="39">
        <v>7.8</v>
      </c>
      <c r="DY7" s="39">
        <v>8.39</v>
      </c>
      <c r="DZ7" s="39">
        <v>10.09</v>
      </c>
      <c r="EA7" s="39">
        <v>10.54</v>
      </c>
      <c r="EB7" s="39">
        <v>12.03</v>
      </c>
      <c r="EC7" s="39">
        <v>15</v>
      </c>
      <c r="ED7" s="39">
        <v>0.09</v>
      </c>
      <c r="EE7" s="39">
        <v>0.15</v>
      </c>
      <c r="EF7" s="39">
        <v>0.21</v>
      </c>
      <c r="EG7" s="39">
        <v>0.37</v>
      </c>
      <c r="EH7" s="39">
        <v>0.18</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西花　真吾</cp:lastModifiedBy>
  <cp:lastPrinted>2018-02-22T05:30:24Z</cp:lastPrinted>
  <dcterms:created xsi:type="dcterms:W3CDTF">2017-12-25T01:27:26Z</dcterms:created>
  <dcterms:modified xsi:type="dcterms:W3CDTF">2018-02-22T05:30:25Z</dcterms:modified>
  <cp:category/>
</cp:coreProperties>
</file>