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6"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<sst xmlns="http://schemas.openxmlformats.org/spreadsheetml/2006/main" count="240" uniqueCount="127">
  <si>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</si>
  <si>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</si>
  <si>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</si>
  <si>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</si>
  <si>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</si>
  <si>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</si>
  <si>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</si>
  <si>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</si>
  <si>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</si>
  <si>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</si>
  <si>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</si>
  <si>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</si>
  <si>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</si>
  <si>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</si>
  <si>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</si>
  <si>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</si>
  <si>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</si>
  <si>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</si>
  <si>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</si>
  <si>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</si>
  <si>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</si>
  <si>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</si>
  <si>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</si>
  <si>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</si>
  <si>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</si>
  <si>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</si>
  <si>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</si>
  <si>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</si>
  <si>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</si>
  <si>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</si>
  <si>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</si>
  <si>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</si>
  <si>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</si>
  <si>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</si>
  <si>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</si>
  <si>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</si>
  <si>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</si>
  <si>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</si>
  <si>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</si>
  <si>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</si>
  <si>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</si>
  <si>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</si>
  <si>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</si>
  <si>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</si>
  <si>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</si>
  <si>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</si>
  <si>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</si>
  <si>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</si>
  <si>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</si>
  <si>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</si>
  <si>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</si>
  <si>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</si>
  <si>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</si>
  <si>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</si>
  <si>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</si>
  <si>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</si>
  <si>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</si>
  <si>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</si>
  <si>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</si>
  <si>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</si>
  <si>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</si>
  <si>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</si>
  <si>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</si>
  <si>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</si>
  <si>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</si>
  <si>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</si>
  <si>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</si>
  <si>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</si>
  <si>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</si>
  <si>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</si>
  <si>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</si>
  <si>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</si>
  <si>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</si>
  <si>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</si>
  <si>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</si>
  <si>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</si>
  <si>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</si>
  <si>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</si>
  <si>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</si>
  <si>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</si>
  <si>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</si>
  <si>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</si>
  <si>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</si>
  <si>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</si>
  <si>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</si>
  <si>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</si>
  <si>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</si>
  <si>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</si>
  <si>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</si>
  <si>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</si>
  <si>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</si>
  <si>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</si>
  <si>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</si>
  <si>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</si>
  <si>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</si>
  <si>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</si>
  <si>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</si>
  <si>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</si>
  <si>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</si>
  <si>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</si>
  <si>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</si>
  <si>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</si>
  <si>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</si>
  <si>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</si>
  <si>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</si>
  <si>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</si>
  <si>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</si>
  <si>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</si>
  <si>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</si>
  <si>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</si>
  <si>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</si>
  <si>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加賀市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</si>
  <si>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</si>
  <si>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</si>
  <si>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</si>
  <si>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</si>
  <si>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</si>
  <si>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</si>
  <si>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</si>
  <si>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</si>
  <si>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</si>
  <si>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</si>
  <si>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</si>
  <si>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下水道事業は、平成２９年度より地方公営企業法の全部を適用し、経理を開始したところです。このため、平成２８年度は出納整理期間のない打切決算であり、年度末の収入の一部が未収入となったことから、④企業債残高対事業規模比率や⑤経費回収率は前年度と比較して比率が悪化していますが、これは経営状況が前年度と比較して、悪くなったことを示すものではありません。
　また、⑧水洗化率については、平均と比較して低い数値となっていますが、毎年度緩やかに増加しています。この要因として、現在も下水道未普及区域の整備を行っていることが挙げられます。なお、下水道整備済区域の未加入者に対して、補助や貸付の制度を設けているほか、委託職員の訪問により加入促進の取り組みを行っています。
　今後は、整備済区域の水洗化率の向上による収入増加や、平成３３年度に企業債償還のピークを迎える予定であることから、④⑤の比率は改善していくことが見込まれます。</t>
    <rPh sb="101" eb="103">
      <t>キギョウ</t>
    </rPh>
    <rPh sb="103" eb="104">
      <t>サイ</t>
    </rPh>
    <rPh sb="104" eb="106">
      <t>ザンダカ</t>
    </rPh>
    <rPh sb="106" eb="107">
      <t>タイ</t>
    </rPh>
    <rPh sb="107" eb="109">
      <t>ジギョウ</t>
    </rPh>
    <rPh sb="109" eb="111">
      <t>キボ</t>
    </rPh>
    <rPh sb="111" eb="113">
      <t>ヒリツ</t>
    </rPh>
    <rPh sb="115" eb="117">
      <t>ケイヒ</t>
    </rPh>
    <rPh sb="117" eb="119">
      <t>カイシュウ</t>
    </rPh>
    <rPh sb="119" eb="120">
      <t>リツ</t>
    </rPh>
    <rPh sb="121" eb="124">
      <t>ゼンネンド</t>
    </rPh>
    <rPh sb="125" eb="127">
      <t>ヒカク</t>
    </rPh>
    <rPh sb="129" eb="131">
      <t>ヒリツ</t>
    </rPh>
    <rPh sb="132" eb="134">
      <t>アッカ</t>
    </rPh>
    <rPh sb="158" eb="159">
      <t>ワル</t>
    </rPh>
    <rPh sb="184" eb="187">
      <t>スイセンカ</t>
    </rPh>
    <rPh sb="187" eb="188">
      <t>リツ</t>
    </rPh>
    <rPh sb="194" eb="196">
      <t>ヘイキン</t>
    </rPh>
    <rPh sb="197" eb="199">
      <t>ヒカク</t>
    </rPh>
    <rPh sb="201" eb="202">
      <t>ヒク</t>
    </rPh>
    <rPh sb="203" eb="205">
      <t>スウチ</t>
    </rPh>
    <rPh sb="214" eb="217">
      <t>マイネンド</t>
    </rPh>
    <rPh sb="217" eb="218">
      <t>ユル</t>
    </rPh>
    <rPh sb="221" eb="223">
      <t>ゾウカ</t>
    </rPh>
    <rPh sb="231" eb="233">
      <t>ヨウイン</t>
    </rPh>
    <rPh sb="237" eb="239">
      <t>ゲンザイ</t>
    </rPh>
    <rPh sb="240" eb="243">
      <t>ゲスイドウ</t>
    </rPh>
    <rPh sb="243" eb="246">
      <t>ミフキュウ</t>
    </rPh>
    <rPh sb="246" eb="248">
      <t>クイキ</t>
    </rPh>
    <rPh sb="249" eb="251">
      <t>セイビ</t>
    </rPh>
    <rPh sb="252" eb="253">
      <t>オコナ</t>
    </rPh>
    <rPh sb="260" eb="261">
      <t>ア</t>
    </rPh>
    <rPh sb="270" eb="273">
      <t>ゲスイドウ</t>
    </rPh>
    <rPh sb="273" eb="275">
      <t>セイビ</t>
    </rPh>
    <rPh sb="275" eb="276">
      <t>ズ</t>
    </rPh>
    <rPh sb="276" eb="278">
      <t>クイキ</t>
    </rPh>
    <rPh sb="282" eb="283">
      <t>モノ</t>
    </rPh>
    <rPh sb="284" eb="285">
      <t>タイ</t>
    </rPh>
    <rPh sb="288" eb="290">
      <t>ホジョ</t>
    </rPh>
    <rPh sb="291" eb="293">
      <t>カシツケ</t>
    </rPh>
    <rPh sb="294" eb="296">
      <t>セイド</t>
    </rPh>
    <rPh sb="297" eb="298">
      <t>モウ</t>
    </rPh>
    <rPh sb="305" eb="307">
      <t>イタク</t>
    </rPh>
    <rPh sb="307" eb="309">
      <t>ショクイン</t>
    </rPh>
    <rPh sb="310" eb="312">
      <t>ホウモン</t>
    </rPh>
    <rPh sb="315" eb="317">
      <t>カニュウ</t>
    </rPh>
    <rPh sb="317" eb="319">
      <t>ソクシン</t>
    </rPh>
    <rPh sb="320" eb="321">
      <t>ト</t>
    </rPh>
    <rPh sb="322" eb="323">
      <t>ク</t>
    </rPh>
    <rPh sb="325" eb="326">
      <t>オコナ</t>
    </rPh>
    <rPh sb="338" eb="340">
      <t>セイビ</t>
    </rPh>
    <rPh sb="341" eb="343">
      <t>クイキ</t>
    </rPh>
    <rPh sb="360" eb="362">
      <t>ヘイセイ</t>
    </rPh>
    <rPh sb="364" eb="365">
      <t>ネン</t>
    </rPh>
    <rPh sb="365" eb="366">
      <t>ド</t>
    </rPh>
    <rPh sb="380" eb="382">
      <t>ヨテイ</t>
    </rPh>
    <phoneticPr fontId="4"/>
  </si>
  <si>
    <t>　本市では、平成２９年度より地方公営企業法を適用したとにより、平成２８年度決算では①有形固定資産減価償却率や②管渠老朽化率は未算定となっています。
　また、管渠改善率は、現在も下水道未普及区域について、新規整備を行っているところであり、老朽化対策等の更新工事は行っていないことから、０％となっています。</t>
    <rPh sb="1" eb="3">
      <t>ホンシ</t>
    </rPh>
    <rPh sb="6" eb="8">
      <t>ヘイセイ</t>
    </rPh>
    <rPh sb="10" eb="11">
      <t>ネン</t>
    </rPh>
    <rPh sb="11" eb="12">
      <t>ド</t>
    </rPh>
    <rPh sb="14" eb="16">
      <t>チホウ</t>
    </rPh>
    <rPh sb="16" eb="18">
      <t>コウエイ</t>
    </rPh>
    <rPh sb="18" eb="20">
      <t>キギョウ</t>
    </rPh>
    <rPh sb="20" eb="21">
      <t>ホウ</t>
    </rPh>
    <rPh sb="22" eb="24">
      <t>テキヨウ</t>
    </rPh>
    <rPh sb="31" eb="33">
      <t>ヘイセイ</t>
    </rPh>
    <rPh sb="35" eb="36">
      <t>ネン</t>
    </rPh>
    <rPh sb="36" eb="37">
      <t>ド</t>
    </rPh>
    <rPh sb="37" eb="39">
      <t>ケッサン</t>
    </rPh>
    <rPh sb="42" eb="44">
      <t>ユウケイ</t>
    </rPh>
    <rPh sb="44" eb="46">
      <t>コテイ</t>
    </rPh>
    <rPh sb="46" eb="48">
      <t>シサン</t>
    </rPh>
    <rPh sb="48" eb="50">
      <t>ゲンカ</t>
    </rPh>
    <rPh sb="50" eb="52">
      <t>ショウキャク</t>
    </rPh>
    <rPh sb="52" eb="53">
      <t>リツ</t>
    </rPh>
    <rPh sb="55" eb="57">
      <t>カンキョ</t>
    </rPh>
    <rPh sb="57" eb="60">
      <t>ロウキュウカ</t>
    </rPh>
    <rPh sb="60" eb="61">
      <t>リツ</t>
    </rPh>
    <rPh sb="62" eb="63">
      <t>ミ</t>
    </rPh>
    <rPh sb="63" eb="65">
      <t>サンテイ</t>
    </rPh>
    <rPh sb="78" eb="80">
      <t>カンキョ</t>
    </rPh>
    <rPh sb="80" eb="82">
      <t>カイゼン</t>
    </rPh>
    <rPh sb="82" eb="83">
      <t>リツ</t>
    </rPh>
    <rPh sb="85" eb="87">
      <t>ゲンザイ</t>
    </rPh>
    <rPh sb="88" eb="91">
      <t>ゲスイドウ</t>
    </rPh>
    <rPh sb="91" eb="92">
      <t>ミ</t>
    </rPh>
    <rPh sb="92" eb="94">
      <t>フキュウ</t>
    </rPh>
    <rPh sb="94" eb="96">
      <t>クイキ</t>
    </rPh>
    <rPh sb="101" eb="103">
      <t>シンキ</t>
    </rPh>
    <rPh sb="103" eb="105">
      <t>セイビ</t>
    </rPh>
    <rPh sb="106" eb="107">
      <t>オコナ</t>
    </rPh>
    <rPh sb="118" eb="121">
      <t>ロウキュウカ</t>
    </rPh>
    <rPh sb="121" eb="123">
      <t>タイサク</t>
    </rPh>
    <rPh sb="123" eb="124">
      <t>トウ</t>
    </rPh>
    <rPh sb="125" eb="127">
      <t>コウシン</t>
    </rPh>
    <rPh sb="127" eb="129">
      <t>コウジ</t>
    </rPh>
    <rPh sb="130" eb="131">
      <t>オコナ</t>
    </rPh>
    <phoneticPr fontId="4"/>
  </si>
  <si>
    <t>　本市の下水道事業は、平成２９年度より地方公営企業法の全部を適用し、経理を開始したところです。このため、平成２８年度は出納整理期間のない打切決算であり、一部の指標は前年度と比較して悪化していますが、これは打切決算の影響であって、経営状況が前年度と比較して悪くなったことを示すものではありません。
　今後は地方公営企業法適用のメリットを活かして、財務状況を適切に把握しながら経営戦略を策定し、適切な投資規模、料金水準について検討を進めていきます。</t>
    <rPh sb="1" eb="3">
      <t>ホンシ</t>
    </rPh>
    <rPh sb="4" eb="7">
      <t>ゲスイドウ</t>
    </rPh>
    <rPh sb="7" eb="9">
      <t>ジギョウ</t>
    </rPh>
    <rPh sb="11" eb="13">
      <t>ヘイセイ</t>
    </rPh>
    <rPh sb="15" eb="16">
      <t>ネン</t>
    </rPh>
    <rPh sb="16" eb="17">
      <t>ド</t>
    </rPh>
    <rPh sb="19" eb="21">
      <t>チホウ</t>
    </rPh>
    <rPh sb="21" eb="23">
      <t>コウエイ</t>
    </rPh>
    <rPh sb="23" eb="25">
      <t>キギョウ</t>
    </rPh>
    <rPh sb="25" eb="26">
      <t>ホウ</t>
    </rPh>
    <rPh sb="27" eb="29">
      <t>ゼンブ</t>
    </rPh>
    <rPh sb="30" eb="32">
      <t>テキヨウ</t>
    </rPh>
    <rPh sb="34" eb="36">
      <t>ケイリ</t>
    </rPh>
    <rPh sb="37" eb="39">
      <t>カイシ</t>
    </rPh>
    <rPh sb="52" eb="54">
      <t>ヘイセイ</t>
    </rPh>
    <rPh sb="56" eb="57">
      <t>ネン</t>
    </rPh>
    <rPh sb="57" eb="58">
      <t>ド</t>
    </rPh>
    <rPh sb="59" eb="61">
      <t>スイトウ</t>
    </rPh>
    <rPh sb="61" eb="63">
      <t>セイリ</t>
    </rPh>
    <rPh sb="63" eb="65">
      <t>キカン</t>
    </rPh>
    <rPh sb="68" eb="70">
      <t>ウチキ</t>
    </rPh>
    <rPh sb="70" eb="72">
      <t>ケッサン</t>
    </rPh>
    <rPh sb="82" eb="85">
      <t>ゼンネンド</t>
    </rPh>
    <rPh sb="86" eb="88">
      <t>ヒカク</t>
    </rPh>
    <rPh sb="90" eb="92">
      <t>アッカ</t>
    </rPh>
    <rPh sb="102" eb="104">
      <t>ウチキ</t>
    </rPh>
    <rPh sb="104" eb="106">
      <t>ケッサン</t>
    </rPh>
    <rPh sb="107" eb="109">
      <t>エイキョウ</t>
    </rPh>
    <rPh sb="114" eb="116">
      <t>ケイエイ</t>
    </rPh>
    <rPh sb="116" eb="118">
      <t>ジョウキョウ</t>
    </rPh>
    <rPh sb="119" eb="122">
      <t>ゼンネンド</t>
    </rPh>
    <rPh sb="123" eb="125">
      <t>ヒカク</t>
    </rPh>
    <rPh sb="127" eb="128">
      <t>ワル</t>
    </rPh>
    <rPh sb="135" eb="136">
      <t>シメ</t>
    </rPh>
    <rPh sb="149" eb="151">
      <t>コンゴ</t>
    </rPh>
    <rPh sb="152" eb="154">
      <t>チホウ</t>
    </rPh>
    <rPh sb="154" eb="156">
      <t>コウエイ</t>
    </rPh>
    <rPh sb="156" eb="158">
      <t>キギョウ</t>
    </rPh>
    <rPh sb="158" eb="159">
      <t>ホウ</t>
    </rPh>
    <rPh sb="159" eb="161">
      <t>テキヨウ</t>
    </rPh>
    <rPh sb="167" eb="168">
      <t>イ</t>
    </rPh>
    <rPh sb="172" eb="174">
      <t>ザイム</t>
    </rPh>
    <rPh sb="174" eb="176">
      <t>ジョウキョウ</t>
    </rPh>
    <rPh sb="177" eb="179">
      <t>テキセツ</t>
    </rPh>
    <rPh sb="180" eb="182">
      <t>ハアク</t>
    </rPh>
    <rPh sb="186" eb="188">
      <t>ケイエイ</t>
    </rPh>
    <rPh sb="188" eb="190">
      <t>センリャク</t>
    </rPh>
    <rPh sb="191" eb="193">
      <t>サクテイ</t>
    </rPh>
    <rPh sb="195" eb="197">
      <t>テキセツ</t>
    </rPh>
    <rPh sb="198" eb="200">
      <t>トウシ</t>
    </rPh>
    <rPh sb="200" eb="202">
      <t>キボ</t>
    </rPh>
    <rPh sb="203" eb="205">
      <t>リョウキン</t>
    </rPh>
    <rPh sb="205" eb="207">
      <t>スイジュン</t>
    </rPh>
    <rPh sb="211" eb="213">
      <t>ケントウ</t>
    </rPh>
    <rPh sb="214" eb="215">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</si>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</sst>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309888"/>
        <c:axId val="1503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50309888"/>
        <c:axId val="150336640"/>
      </c:lineChart>
      <c:dateAx>
        <c:axId val="150309888"/>
        <c:scaling>
          <c:orientation val="minMax"/>
        </c:scaling>
        <c:delete val="1"/>
        <c:axPos val="b"/>
        <c:numFmt formatCode="ge" sourceLinked="1"/>
        <c:majorTickMark val="none"/>
        <c:minorTickMark val="none"/>
        <c:tickLblPos val="none"/>
        <c:crossAx val="150336640"/>
        <c:crosses val="autoZero"/>
        <c:auto val="1"/>
        <c:lblOffset val="100"/>
        <c:baseTimeUnit val="years"/>
      </c:dateAx>
      <c:valAx>
        <c:axId val="1503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32.79</c:v>
                </c:pt>
                <c:pt idx="1">
                  <c:v>37.78</c:v>
                </c:pt>
                <c:pt idx="2">
                  <c:v>74.98</c:v>
                </c:pt>
                <c:pt idx="3">
                  <c:v>77.03</c:v>
                </c:pt>
                <c:pt idx="4">
                  <c:v>81.31</c:v>
                </c:pt>
              </c:numCache>
            </c:numRef>
          </c:val>
        </c:ser>
        <c:dLbls>
          <c:showLegendKey val="0"/>
          <c:showVal val="0"/>
          <c:showCatName val="0"/>
          <c:showSerName val="0"/>
          <c:showPercent val="0"/>
          <c:showBubbleSize val="0"/>
        </c:dLbls>
        <c:gapWidth val="150"/>
        <c:axId val="151469440"/>
        <c:axId val="1514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51469440"/>
        <c:axId val="151479808"/>
      </c:lineChart>
      <c:dateAx>
        <c:axId val="151469440"/>
        <c:scaling>
          <c:orientation val="minMax"/>
        </c:scaling>
        <c:delete val="1"/>
        <c:axPos val="b"/>
        <c:numFmt formatCode="ge" sourceLinked="1"/>
        <c:majorTickMark val="none"/>
        <c:minorTickMark val="none"/>
        <c:tickLblPos val="none"/>
        <c:crossAx val="151479808"/>
        <c:crosses val="autoZero"/>
        <c:auto val="1"/>
        <c:lblOffset val="100"/>
        <c:baseTimeUnit val="years"/>
      </c:dateAx>
      <c:valAx>
        <c:axId val="1514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74.14</c:v>
                </c:pt>
                <c:pt idx="1">
                  <c:v>75.86</c:v>
                </c:pt>
                <c:pt idx="2">
                  <c:v>79.36</c:v>
                </c:pt>
                <c:pt idx="3">
                  <c:v>79.67</c:v>
                </c:pt>
                <c:pt idx="4">
                  <c:v>79.709999999999994</c:v>
                </c:pt>
              </c:numCache>
            </c:numRef>
          </c:val>
        </c:ser>
        <c:dLbls>
          <c:showLegendKey val="0"/>
          <c:showVal val="0"/>
          <c:showCatName val="0"/>
          <c:showSerName val="0"/>
          <c:showPercent val="0"/>
          <c:showBubbleSize val="0"/>
        </c:dLbls>
        <c:gapWidth val="150"/>
        <c:axId val="151493632"/>
        <c:axId val="1515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51493632"/>
        <c:axId val="151594112"/>
      </c:lineChart>
      <c:dateAx>
        <c:axId val="151493632"/>
        <c:scaling>
          <c:orientation val="minMax"/>
        </c:scaling>
        <c:delete val="1"/>
        <c:axPos val="b"/>
        <c:numFmt formatCode="ge" sourceLinked="1"/>
        <c:majorTickMark val="none"/>
        <c:minorTickMark val="none"/>
        <c:tickLblPos val="none"/>
        <c:crossAx val="151594112"/>
        <c:crosses val="autoZero"/>
        <c:auto val="1"/>
        <c:lblOffset val="100"/>
        <c:baseTimeUnit val="years"/>
      </c:dateAx>
      <c:valAx>
        <c:axId val="1515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57.46</c:v>
                </c:pt>
                <c:pt idx="1">
                  <c:v>67.92</c:v>
                </c:pt>
                <c:pt idx="2">
                  <c:v>67.459999999999994</c:v>
                </c:pt>
                <c:pt idx="3">
                  <c:v>63.52</c:v>
                </c:pt>
                <c:pt idx="4">
                  <c:v>65.319999999999993</c:v>
                </c:pt>
              </c:numCache>
            </c:numRef>
          </c:val>
        </c:ser>
        <c:dLbls>
          <c:showLegendKey val="0"/>
          <c:showVal val="0"/>
          <c:showCatName val="0"/>
          <c:showSerName val="0"/>
          <c:showPercent val="0"/>
          <c:showBubbleSize val="0"/>
        </c:dLbls>
        <c:gapWidth val="150"/>
        <c:axId val="151030400"/>
        <c:axId val="151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030400"/>
        <c:axId val="151040768"/>
      </c:lineChart>
      <c:dateAx>
        <c:axId val="151030400"/>
        <c:scaling>
          <c:orientation val="minMax"/>
        </c:scaling>
        <c:delete val="1"/>
        <c:axPos val="b"/>
        <c:numFmt formatCode="ge" sourceLinked="1"/>
        <c:majorTickMark val="none"/>
        <c:minorTickMark val="none"/>
        <c:tickLblPos val="none"/>
        <c:crossAx val="151040768"/>
        <c:crosses val="autoZero"/>
        <c:auto val="1"/>
        <c:lblOffset val="100"/>
        <c:baseTimeUnit val="years"/>
      </c:dateAx>
      <c:valAx>
        <c:axId val="151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40608"/>
        <c:axId val="1511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40608"/>
        <c:axId val="151155072"/>
      </c:lineChart>
      <c:dateAx>
        <c:axId val="151140608"/>
        <c:scaling>
          <c:orientation val="minMax"/>
        </c:scaling>
        <c:delete val="1"/>
        <c:axPos val="b"/>
        <c:numFmt formatCode="ge" sourceLinked="1"/>
        <c:majorTickMark val="none"/>
        <c:minorTickMark val="none"/>
        <c:tickLblPos val="none"/>
        <c:crossAx val="151155072"/>
        <c:crosses val="autoZero"/>
        <c:auto val="1"/>
        <c:lblOffset val="100"/>
        <c:baseTimeUnit val="years"/>
      </c:dateAx>
      <c:valAx>
        <c:axId val="1511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77088"/>
        <c:axId val="151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77088"/>
        <c:axId val="151187456"/>
      </c:lineChart>
      <c:dateAx>
        <c:axId val="151177088"/>
        <c:scaling>
          <c:orientation val="minMax"/>
        </c:scaling>
        <c:delete val="1"/>
        <c:axPos val="b"/>
        <c:numFmt formatCode="ge" sourceLinked="1"/>
        <c:majorTickMark val="none"/>
        <c:minorTickMark val="none"/>
        <c:tickLblPos val="none"/>
        <c:crossAx val="151187456"/>
        <c:crosses val="autoZero"/>
        <c:auto val="1"/>
        <c:lblOffset val="100"/>
        <c:baseTimeUnit val="years"/>
      </c:dateAx>
      <c:valAx>
        <c:axId val="151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07296"/>
        <c:axId val="1512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07296"/>
        <c:axId val="151229952"/>
      </c:lineChart>
      <c:dateAx>
        <c:axId val="151207296"/>
        <c:scaling>
          <c:orientation val="minMax"/>
        </c:scaling>
        <c:delete val="1"/>
        <c:axPos val="b"/>
        <c:numFmt formatCode="ge" sourceLinked="1"/>
        <c:majorTickMark val="none"/>
        <c:minorTickMark val="none"/>
        <c:tickLblPos val="none"/>
        <c:crossAx val="151229952"/>
        <c:crosses val="autoZero"/>
        <c:auto val="1"/>
        <c:lblOffset val="100"/>
        <c:baseTimeUnit val="years"/>
      </c:dateAx>
      <c:valAx>
        <c:axId val="1512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52352"/>
        <c:axId val="1513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52352"/>
        <c:axId val="151324160"/>
      </c:lineChart>
      <c:dateAx>
        <c:axId val="151252352"/>
        <c:scaling>
          <c:orientation val="minMax"/>
        </c:scaling>
        <c:delete val="1"/>
        <c:axPos val="b"/>
        <c:numFmt formatCode="ge" sourceLinked="1"/>
        <c:majorTickMark val="none"/>
        <c:minorTickMark val="none"/>
        <c:tickLblPos val="none"/>
        <c:crossAx val="151324160"/>
        <c:crosses val="autoZero"/>
        <c:auto val="1"/>
        <c:lblOffset val="100"/>
        <c:baseTimeUnit val="years"/>
      </c:dateAx>
      <c:valAx>
        <c:axId val="1513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1591.39</c:v>
                </c:pt>
                <c:pt idx="1">
                  <c:v>1410.79</c:v>
                </c:pt>
                <c:pt idx="2">
                  <c:v>1407.39</c:v>
                </c:pt>
                <c:pt idx="3">
                  <c:v>896.58</c:v>
                </c:pt>
                <c:pt idx="4">
                  <c:v>1579.7</c:v>
                </c:pt>
              </c:numCache>
            </c:numRef>
          </c:val>
        </c:ser>
        <c:dLbls>
          <c:showLegendKey val="0"/>
          <c:showVal val="0"/>
          <c:showCatName val="0"/>
          <c:showSerName val="0"/>
          <c:showPercent val="0"/>
          <c:showBubbleSize val="0"/>
        </c:dLbls>
        <c:gapWidth val="150"/>
        <c:axId val="151362560"/>
        <c:axId val="151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51362560"/>
        <c:axId val="151368832"/>
      </c:lineChart>
      <c:dateAx>
        <c:axId val="151362560"/>
        <c:scaling>
          <c:orientation val="minMax"/>
        </c:scaling>
        <c:delete val="1"/>
        <c:axPos val="b"/>
        <c:numFmt formatCode="ge" sourceLinked="1"/>
        <c:majorTickMark val="none"/>
        <c:minorTickMark val="none"/>
        <c:tickLblPos val="none"/>
        <c:crossAx val="151368832"/>
        <c:crosses val="autoZero"/>
        <c:auto val="1"/>
        <c:lblOffset val="100"/>
        <c:baseTimeUnit val="years"/>
      </c:dateAx>
      <c:valAx>
        <c:axId val="151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49.2</c:v>
                </c:pt>
                <c:pt idx="1">
                  <c:v>82.35</c:v>
                </c:pt>
                <c:pt idx="2">
                  <c:v>88.88</c:v>
                </c:pt>
                <c:pt idx="3">
                  <c:v>90.81</c:v>
                </c:pt>
                <c:pt idx="4">
                  <c:v>83.98</c:v>
                </c:pt>
              </c:numCache>
            </c:numRef>
          </c:val>
        </c:ser>
        <c:dLbls>
          <c:showLegendKey val="0"/>
          <c:showVal val="0"/>
          <c:showCatName val="0"/>
          <c:showSerName val="0"/>
          <c:showPercent val="0"/>
          <c:showBubbleSize val="0"/>
        </c:dLbls>
        <c:gapWidth val="150"/>
        <c:axId val="151384832"/>
        <c:axId val="1513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51384832"/>
        <c:axId val="151386752"/>
      </c:lineChart>
      <c:dateAx>
        <c:axId val="151384832"/>
        <c:scaling>
          <c:orientation val="minMax"/>
        </c:scaling>
        <c:delete val="1"/>
        <c:axPos val="b"/>
        <c:numFmt formatCode="ge" sourceLinked="1"/>
        <c:majorTickMark val="none"/>
        <c:minorTickMark val="none"/>
        <c:tickLblPos val="none"/>
        <c:crossAx val="151386752"/>
        <c:crosses val="autoZero"/>
        <c:auto val="1"/>
        <c:lblOffset val="100"/>
        <c:baseTimeUnit val="years"/>
      </c:dateAx>
      <c:valAx>
        <c:axId val="1513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281.02999999999997</c:v>
                </c:pt>
                <c:pt idx="1">
                  <c:v>167.16</c:v>
                </c:pt>
                <c:pt idx="2">
                  <c:v>158.28</c:v>
                </c:pt>
                <c:pt idx="3">
                  <c:v>155.55000000000001</c:v>
                </c:pt>
                <c:pt idx="4">
                  <c:v>141.55000000000001</c:v>
                </c:pt>
              </c:numCache>
            </c:numRef>
          </c:val>
        </c:ser>
        <c:dLbls>
          <c:showLegendKey val="0"/>
          <c:showVal val="0"/>
          <c:showCatName val="0"/>
          <c:showSerName val="0"/>
          <c:showPercent val="0"/>
          <c:showBubbleSize val="0"/>
        </c:dLbls>
        <c:gapWidth val="150"/>
        <c:axId val="151445504"/>
        <c:axId val="1514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51445504"/>
        <c:axId val="151447424"/>
      </c:lineChart>
      <c:dateAx>
        <c:axId val="151445504"/>
        <c:scaling>
          <c:orientation val="minMax"/>
        </c:scaling>
        <c:delete val="1"/>
        <c:axPos val="b"/>
        <c:numFmt formatCode="ge" sourceLinked="1"/>
        <c:majorTickMark val="none"/>
        <c:minorTickMark val="none"/>
        <c:tickLblPos val="none"/>
        <c:crossAx val="151447424"/>
        <c:crosses val="autoZero"/>
        <c:auto val="1"/>
        <c:lblOffset val="100"/>
        <c:baseTimeUnit val="years"/>
      </c:dateAx>
      <c:valAx>
        <c:axId val="1514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85" zoomScaleNormal="85"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加賀市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126</v>
      </c>
      <c r="AE8" s="73"/>
      <c r="AF8" s="73"/>
      <c r="AG8" s="73"/>
      <c r="AH8" s="73"/>
      <c r="AI8" s="73"/>
      <c r="AJ8" s="73"/>
      <c r="AK8" s="4"/>
      <c r="AL8" s="67">
        <f>データ!S6</f>
        <v>68699</v>
      </c>
      <c r="AM8" s="67"/>
      <c r="AN8" s="67"/>
      <c r="AO8" s="67"/>
      <c r="AP8" s="67"/>
      <c r="AQ8" s="67"/>
      <c r="AR8" s="67"/>
      <c r="AS8" s="67"/>
      <c r="AT8" s="66">
        <f>データ!T6</f>
        <v>305.87</v>
      </c>
      <c r="AU8" s="66"/>
      <c r="AV8" s="66"/>
      <c r="AW8" s="66"/>
      <c r="AX8" s="66"/>
      <c r="AY8" s="66"/>
      <c r="AZ8" s="66"/>
      <c r="BA8" s="66"/>
      <c r="BB8" s="66">
        <f>データ!U6</f>
        <v>224.6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50.4</v>
      </c>
      <c r="Q10" s="66"/>
      <c r="R10" s="66"/>
      <c r="S10" s="66"/>
      <c r="T10" s="66"/>
      <c r="U10" s="66"/>
      <c r="V10" s="66"/>
      <c r="W10" s="66">
        <f>データ!Q6</f>
        <v>77.55</v>
      </c>
      <c r="X10" s="66"/>
      <c r="Y10" s="66"/>
      <c r="Z10" s="66"/>
      <c r="AA10" s="66"/>
      <c r="AB10" s="66"/>
      <c r="AC10" s="66"/>
      <c r="AD10" s="67">
        <f>データ!R6</f>
        <v>2700</v>
      </c>
      <c r="AE10" s="67"/>
      <c r="AF10" s="67"/>
      <c r="AG10" s="67"/>
      <c r="AH10" s="67"/>
      <c r="AI10" s="67"/>
      <c r="AJ10" s="67"/>
      <c r="AK10" s="2"/>
      <c r="AL10" s="67">
        <f>データ!V6</f>
        <v>34438</v>
      </c>
      <c r="AM10" s="67"/>
      <c r="AN10" s="67"/>
      <c r="AO10" s="67"/>
      <c r="AP10" s="67"/>
      <c r="AQ10" s="67"/>
      <c r="AR10" s="67"/>
      <c r="AS10" s="67"/>
      <c r="AT10" s="66">
        <f>データ!W6</f>
        <v>8.89</v>
      </c>
      <c r="AU10" s="66"/>
      <c r="AV10" s="66"/>
      <c r="AW10" s="66"/>
      <c r="AX10" s="66"/>
      <c r="AY10" s="66"/>
      <c r="AZ10" s="66"/>
      <c r="BA10" s="66"/>
      <c r="BB10" s="66">
        <f>データ!X6</f>
        <v>3873.79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【728.30】</v>
      </c>
      <c r="I86" s="26" t="str">
        <f>データ!CA6</f>
        <v>【100.04】</v>
      </c>
      <c r="J86" s="26" t="str">
        <f>データ!CL6</f>
        <v>【137.82】</v>
      </c>
      <c r="K86" s="26" t="str">
        <f>データ!CW6</f>
        <v>【60.09】</v>
      </c>
      <c r="L86" s="26" t="str">
        <f>データ!DH6</f>
        <v>【94.90】</v>
      </c>
      <c r="M86" s="26" t="s">
        <v>57</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172065</v>
      </c>
      <c r="D6" s="33">
        <f t="shared" si="3"/>
        <v>47</v>
      </c>
      <c r="E6" s="33">
        <f t="shared" si="3"/>
        <v>17</v>
      </c>
      <c r="F6" s="33">
        <f t="shared" si="3"/>
        <v>1</v>
      </c>
      <c r="G6" s="33">
        <f t="shared" si="3"/>
        <v>0</v>
      </c>
      <c r="H6" s="33" t="str">
        <f t="shared" si="3"/>
        <v>石川県　加賀市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50.4</v>
      </c>
      <c r="Q6" s="34">
        <f t="shared" si="3"/>
        <v>77.55</v>
      </c>
      <c r="R6" s="34">
        <f t="shared" si="3"/>
        <v>2700</v>
      </c>
      <c r="S6" s="34">
        <f t="shared" si="3"/>
        <v>68699</v>
      </c>
      <c r="T6" s="34">
        <f t="shared" si="3"/>
        <v>305.87</v>
      </c>
      <c r="U6" s="34">
        <f t="shared" si="3"/>
        <v>224.6</v>
      </c>
      <c r="V6" s="34">
        <f t="shared" si="3"/>
        <v>34438</v>
      </c>
      <c r="W6" s="34">
        <f t="shared" si="3"/>
        <v>8.89</v>
      </c>
      <c r="X6" s="34">
        <f t="shared" si="3"/>
        <v>3873.79</v>
      </c>
      <c r="Y6" s="35">
        <f>IF(Y7="",NA(),Y7)</f>
        <v>57.46</v>
      </c>
      <c r="Z6" s="35">
        <f t="shared" ref="Z6:AH6" si="4">IF(Z7="",NA(),Z7)</f>
        <v>67.92</v>
      </c>
      <c r="AA6" s="35">
        <f t="shared" si="4"/>
        <v>67.459999999999994</v>
      </c>
      <c r="AB6" s="35">
        <f t="shared" si="4"/>
        <v>63.52</v>
      </c>
      <c r="AC6" s="35">
        <f t="shared" si="4"/>
        <v>65.319999999999993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1591.39</v>
      </c>
      <c r="BG6" s="35">
        <f t="shared" ref="BG6:BO6" si="7">IF(BG7="",NA(),BG7)</f>
        <v>1410.79</v>
      </c>
      <c r="BH6" s="35">
        <f t="shared" si="7"/>
        <v>1407.39</v>
      </c>
      <c r="BI6" s="35">
        <f t="shared" si="7"/>
        <v>896.58</v>
      </c>
      <c r="BJ6" s="35">
        <f t="shared" si="7"/>
        <v>1579.7</v>
      </c>
      <c r="BK6" s="35">
        <f t="shared" si="7"/>
        <v>918.88</v>
      </c>
      <c r="BL6" s="35">
        <f t="shared" si="7"/>
        <v>885.97</v>
      </c>
      <c r="BM6" s="35">
        <f t="shared" si="7"/>
        <v>854.16</v>
      </c>
      <c r="BN6" s="35">
        <f t="shared" si="7"/>
        <v>848.31</v>
      </c>
      <c r="BO6" s="35">
        <f t="shared" si="7"/>
        <v>774.99</v>
      </c>
      <c r="BP6" s="34" t="str">
        <f>IF(BP7="","",IF(BP7="-","【-】","【"&amp;SUBSTITUTE(TEXT(BP7,"#,##0.00"),"-","△")&amp;"】"))</f>
        <v>【728.30】</v>
      </c>
      <c r="BQ6" s="35">
        <f>IF(BQ7="",NA(),BQ7)</f>
        <v>49.2</v>
      </c>
      <c r="BR6" s="35">
        <f t="shared" ref="BR6:BZ6" si="8">IF(BR7="",NA(),BR7)</f>
        <v>82.35</v>
      </c>
      <c r="BS6" s="35">
        <f t="shared" si="8"/>
        <v>88.88</v>
      </c>
      <c r="BT6" s="35">
        <f t="shared" si="8"/>
        <v>90.81</v>
      </c>
      <c r="BU6" s="35">
        <f t="shared" si="8"/>
        <v>83.98</v>
      </c>
      <c r="BV6" s="35">
        <f t="shared" si="8"/>
        <v>88.2</v>
      </c>
      <c r="BW6" s="35">
        <f t="shared" si="8"/>
        <v>89.94</v>
      </c>
      <c r="BX6" s="35">
        <f t="shared" si="8"/>
        <v>93.13</v>
      </c>
      <c r="BY6" s="35">
        <f t="shared" si="8"/>
        <v>94.38</v>
      </c>
      <c r="BZ6" s="35">
        <f t="shared" si="8"/>
        <v>96.57</v>
      </c>
      <c r="CA6" s="34" t="str">
        <f>IF(CA7="","",IF(CA7="-","【-】","【"&amp;SUBSTITUTE(TEXT(CA7,"#,##0.00"),"-","△")&amp;"】"))</f>
        <v>【100.04】</v>
      </c>
      <c r="CB6" s="35">
        <f>IF(CB7="",NA(),CB7)</f>
        <v>281.02999999999997</v>
      </c>
      <c r="CC6" s="35">
        <f t="shared" ref="CC6:CK6" si="9">IF(CC7="",NA(),CC7)</f>
        <v>167.16</v>
      </c>
      <c r="CD6" s="35">
        <f t="shared" si="9"/>
        <v>158.28</v>
      </c>
      <c r="CE6" s="35">
        <f t="shared" si="9"/>
        <v>155.55000000000001</v>
      </c>
      <c r="CF6" s="35">
        <f t="shared" si="9"/>
        <v>141.55000000000001</v>
      </c>
      <c r="CG6" s="35">
        <f t="shared" si="9"/>
        <v>171.78</v>
      </c>
      <c r="CH6" s="35">
        <f t="shared" si="9"/>
        <v>168.57</v>
      </c>
      <c r="CI6" s="35">
        <f t="shared" si="9"/>
        <v>167.97</v>
      </c>
      <c r="CJ6" s="35">
        <f t="shared" si="9"/>
        <v>165.45</v>
      </c>
      <c r="CK6" s="35">
        <f t="shared" si="9"/>
        <v>161.54</v>
      </c>
      <c r="CL6" s="34" t="str">
        <f>IF(CL7="","",IF(CL7="-","【-】","【"&amp;SUBSTITUTE(TEXT(CL7,"#,##0.00"),"-","△")&amp;"】"))</f>
        <v>【137.82】</v>
      </c>
      <c r="CM6" s="35">
        <f>IF(CM7="",NA(),CM7)</f>
        <v>32.79</v>
      </c>
      <c r="CN6" s="35">
        <f t="shared" ref="CN6:CV6" si="10">IF(CN7="",NA(),CN7)</f>
        <v>37.78</v>
      </c>
      <c r="CO6" s="35">
        <f t="shared" si="10"/>
        <v>74.98</v>
      </c>
      <c r="CP6" s="35">
        <f t="shared" si="10"/>
        <v>77.03</v>
      </c>
      <c r="CQ6" s="35">
        <f t="shared" si="10"/>
        <v>81.31</v>
      </c>
      <c r="CR6" s="35">
        <f t="shared" si="10"/>
        <v>62.27</v>
      </c>
      <c r="CS6" s="35">
        <f t="shared" si="10"/>
        <v>64.12</v>
      </c>
      <c r="CT6" s="35">
        <f t="shared" si="10"/>
        <v>64.87</v>
      </c>
      <c r="CU6" s="35">
        <f t="shared" si="10"/>
        <v>65.62</v>
      </c>
      <c r="CV6" s="35">
        <f t="shared" si="10"/>
        <v>64.67</v>
      </c>
      <c r="CW6" s="34" t="str">
        <f>IF(CW7="","",IF(CW7="-","【-】","【"&amp;SUBSTITUTE(TEXT(CW7,"#,##0.00"),"-","△")&amp;"】"))</f>
        <v>【60.09】</v>
      </c>
      <c r="CX6" s="35">
        <f>IF(CX7="",NA(),CX7)</f>
        <v>74.14</v>
      </c>
      <c r="CY6" s="35">
        <f t="shared" ref="CY6:DG6" si="11">IF(CY7="",NA(),CY7)</f>
        <v>75.86</v>
      </c>
      <c r="CZ6" s="35">
        <f t="shared" si="11"/>
        <v>79.36</v>
      </c>
      <c r="DA6" s="35">
        <f t="shared" si="11"/>
        <v>79.67</v>
      </c>
      <c r="DB6" s="35">
        <f t="shared" si="11"/>
        <v>79.709999999999994</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172065</v>
      </c>
      <c r="D7" s="37">
        <v>47</v>
      </c>
      <c r="E7" s="37">
        <v>17</v>
      </c>
      <c r="F7" s="37">
        <v>1</v>
      </c>
      <c r="G7" s="37">
        <v>0</v>
      </c>
      <c r="H7" s="37" t="s">
        <v>111</v>
      </c>
      <c r="I7" s="37" t="s">
        <v>112</v>
      </c>
      <c r="J7" s="37" t="s">
        <v>113</v>
      </c>
      <c r="K7" s="37" t="s">
        <v>114</v>
      </c>
      <c r="L7" s="37" t="s">
        <v>115</v>
      </c>
      <c r="M7" s="37"/>
      <c r="N7" s="38" t="s">
        <v>116</v>
      </c>
      <c r="O7" s="38" t="s">
        <v>117</v>
      </c>
      <c r="P7" s="38">
        <v>50.4</v>
      </c>
      <c r="Q7" s="38">
        <v>77.55</v>
      </c>
      <c r="R7" s="38">
        <v>2700</v>
      </c>
      <c r="S7" s="38">
        <v>68699</v>
      </c>
      <c r="T7" s="38">
        <v>305.87</v>
      </c>
      <c r="U7" s="38">
        <v>224.6</v>
      </c>
      <c r="V7" s="38">
        <v>34438</v>
      </c>
      <c r="W7" s="38">
        <v>8.89</v>
      </c>
      <c r="X7" s="38">
        <v>3873.79</v>
      </c>
      <c r="Y7" s="38">
        <v>57.46</v>
      </c>
      <c r="Z7" s="38">
        <v>67.92</v>
      </c>
      <c r="AA7" s="38">
        <v>67.459999999999994</v>
      </c>
      <c r="AB7" s="38">
        <v>63.52</v>
      </c>
      <c r="AC7" s="38">
        <v>65.319999999999993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1591.39</v>
      </c>
      <c r="BG7" s="38">
        <v>1410.79</v>
      </c>
      <c r="BH7" s="38">
        <v>1407.39</v>
      </c>
      <c r="BI7" s="38">
        <v>896.58</v>
      </c>
      <c r="BJ7" s="38">
        <v>1579.7</v>
      </c>
      <c r="BK7" s="38">
        <v>918.88</v>
      </c>
      <c r="BL7" s="38">
        <v>885.97</v>
      </c>
      <c r="BM7" s="38">
        <v>854.16</v>
      </c>
      <c r="BN7" s="38">
        <v>848.31</v>
      </c>
      <c r="BO7" s="38">
        <v>774.99</v>
      </c>
      <c r="BP7" s="38">
        <v>728.3</v>
      </c>
      <c r="BQ7" s="38">
        <v>49.2</v>
      </c>
      <c r="BR7" s="38">
        <v>82.35</v>
      </c>
      <c r="BS7" s="38">
        <v>88.88</v>
      </c>
      <c r="BT7" s="38">
        <v>90.81</v>
      </c>
      <c r="BU7" s="38">
        <v>83.98</v>
      </c>
      <c r="BV7" s="38">
        <v>88.2</v>
      </c>
      <c r="BW7" s="38">
        <v>89.94</v>
      </c>
      <c r="BX7" s="38">
        <v>93.13</v>
      </c>
      <c r="BY7" s="38">
        <v>94.38</v>
      </c>
      <c r="BZ7" s="38">
        <v>96.57</v>
      </c>
      <c r="CA7" s="38">
        <v>100.04</v>
      </c>
      <c r="CB7" s="38">
        <v>281.02999999999997</v>
      </c>
      <c r="CC7" s="38">
        <v>167.16</v>
      </c>
      <c r="CD7" s="38">
        <v>158.28</v>
      </c>
      <c r="CE7" s="38">
        <v>155.55000000000001</v>
      </c>
      <c r="CF7" s="38">
        <v>141.55000000000001</v>
      </c>
      <c r="CG7" s="38">
        <v>171.78</v>
      </c>
      <c r="CH7" s="38">
        <v>168.57</v>
      </c>
      <c r="CI7" s="38">
        <v>167.97</v>
      </c>
      <c r="CJ7" s="38">
        <v>165.45</v>
      </c>
      <c r="CK7" s="38">
        <v>161.54</v>
      </c>
      <c r="CL7" s="38">
        <v>137.82</v>
      </c>
      <c r="CM7" s="38">
        <v>32.79</v>
      </c>
      <c r="CN7" s="38">
        <v>37.78</v>
      </c>
      <c r="CO7" s="38">
        <v>74.98</v>
      </c>
      <c r="CP7" s="38">
        <v>77.03</v>
      </c>
      <c r="CQ7" s="38">
        <v>81.31</v>
      </c>
      <c r="CR7" s="38">
        <v>62.27</v>
      </c>
      <c r="CS7" s="38">
        <v>64.12</v>
      </c>
      <c r="CT7" s="38">
        <v>64.87</v>
      </c>
      <c r="CU7" s="38">
        <v>65.62</v>
      </c>
      <c r="CV7" s="38">
        <v>64.67</v>
      </c>
      <c r="CW7" s="38">
        <v>60.09</v>
      </c>
      <c r="CX7" s="38">
        <v>74.14</v>
      </c>
      <c r="CY7" s="38">
        <v>75.86</v>
      </c>
      <c r="CZ7" s="38">
        <v>79.36</v>
      </c>
      <c r="DA7" s="38">
        <v>79.67</v>
      </c>
      <c r="DB7" s="38">
        <v>79.709999999999994</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cp:lastPrinted>2018-02-21T05:48:47Z</cp:lastPrinted>
  <dcterms:created xsi:type="dcterms:W3CDTF">2017-12-25T02:07:22Z</dcterms:created>
  <dcterms:modified xsi:type="dcterms:W3CDTF">2018-02-21T07:09:24Z</dcterms:modified>
  <cp:category/>
</cp:coreProperties>
</file>